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9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<sst xmlns="http://schemas.openxmlformats.org/spreadsheetml/2006/main" count="1420" uniqueCount="721">
  <si>
    <t>Remont drogi gminnej ul. Ogrodowa działka ewid. nr 1425 w miejscowości Nowe Brzesko w km 0+000 - 0+370</t>
  </si>
  <si>
    <t>Odbudowa mostu w ciągu drogi gminnej „Uliczka - Zarębek, Koszary” Nr K 363227 w miejscowości Łopuszna w km 0+090</t>
  </si>
  <si>
    <t>Odbudowa mostu w ciągu drogi gminnej „Za Leśniczówkę” Nr K 363422 w miejscowości Obidowa w km 0+140</t>
  </si>
  <si>
    <t>Remont mostu w ciągu drogi gminnej „Ciapowa” Nr K 363141 w miejscowości Lasek w km 0+030</t>
  </si>
  <si>
    <t>Remont drogi gminnej „ul. Słoneczna” Nr K 363537 w miejscowości Szlembark w km 0+300-0+600</t>
  </si>
  <si>
    <t>Remont drogi gminnej „Na Zarębkową Górę” Nr K 363219 w miejscowości Łopuszna w km 0+000-0+250</t>
  </si>
  <si>
    <t>Remont drogi gminnej K363907 Gardonie w Ochotnicy Dolnej w km 0+400 - 1+500</t>
  </si>
  <si>
    <t xml:space="preserve">Remont drogi gminnej K363928 Skałka w Ochotnicy Górnej w km 0+450 - 1+100 </t>
  </si>
  <si>
    <t>Odbudowa nawierzchni drogi gminnej ul. Przecznica nr 510091K w miejscowości Osiek w km 0+830 - 1+155</t>
  </si>
  <si>
    <t>Odbudowa nawierzchni drogi gminnej ul. Stawowa nr 510094K w miejscowości Osiek w km 0+012 - 0+453</t>
  </si>
  <si>
    <t>Odbudowa nawierzchni drogi gminnej ul. Ceglana nr 510100K w miejscowości Osiek w km 0+400 - 0+629</t>
  </si>
  <si>
    <t>Odbudowa nawierzchni drogi gminnej ul. Ogrodowa nr 510107K w miejscowości Głębowice w km 0+060 - 0+530</t>
  </si>
  <si>
    <t>Odbudowa nawierzchni drogi gminnej ul. Słoneczna działka nr 2052/2 w miejscowości Głębowice w km 0+000 - 0+564</t>
  </si>
  <si>
    <t>Odbudowa drogi gminnej "Winiary - Labiś, Czekaj" nr dz. ewid. 344 w Winiarach w km 0+000 - 0+050, 0+150 - 0+400</t>
  </si>
  <si>
    <t>Odbudowa drogi gminnej "Czuszów Parcelacja (koło Sołtysa)" nr dz. ewid. 333 w Czuszowie w km 0+000 - 0+650</t>
  </si>
  <si>
    <t>Odbudowa drogi gminnej "Bolów - Nadzów" nr dz. ewid. 542, 557 w Bolowie w km 0+900 - 1+400</t>
  </si>
  <si>
    <t>Odbudowa drogi gminnej "Bolów Chrzanowski" nr dz. ewid. 560 w Bolowie w km 0+000 - 0+320</t>
  </si>
  <si>
    <t>Odbudowa drogi gminnej wraz z umocnieniem korpusu drogi Pcim Dziadki - Świątki nr K 540354 w km 0+ 635-1+170 wraz z odbudową przepustów w km 0+868; 1+100</t>
  </si>
  <si>
    <t>Remont drogi gminnej Trzebunia Malinowa nr K540365 w km 0+000-0+040; 0+180-0+360 </t>
  </si>
  <si>
    <t>Odbudowa drogi gminnej Madoń Dolny dz.ewid. 7312/7, 7312/10, 7310/4, 7306, 7307/1, 9137/1, 9136/3, 9135/4, 9133/4, 9133/6, 9138/1, 9132/4, 9132/5, 12216/1 od Mostu Pcim w km 0+000-0+800</t>
  </si>
  <si>
    <t>Odbudowa Mostu Kubonie Pcim w ciągu drogi gminnej 540457 K w km 0+005-0+013</t>
  </si>
  <si>
    <t>Remont drogi gminnej Piwniczna-Zdrój-Droga na Podbukowiec nr 293605 K w km 0+300 do km 0+650</t>
  </si>
  <si>
    <t>Remont drogi gminnej Piwniczna-Zdrój, Łomnica Zdrój-Droga na Duze-Sutory-Serwoniec nr 293608K w km 0+000 do km 0+100 oraz w km 0+200 do km 0+400</t>
  </si>
  <si>
    <t>Odbudowa drogi gminnej Pleśna-Batylowa II K200047 w miejscowości Pleśna w km 0+000-0+470</t>
  </si>
  <si>
    <t>Odbudowa drogi gminnej Łowczówek-Piotrkowice I K200081 w miejscowości Łowczówek w km 0+125-0+195 i 0+282-0+907 i 1+402-1+448</t>
  </si>
  <si>
    <t>Odbudowa drogi gminnej Szczepanowice-Leszczyny nr ewid. 832 w miejscowości Szczepanowice w km 0+210-0+600</t>
  </si>
  <si>
    <t>Odbudowa przepustu w ciągu drogi "Łaski" nr 293774 w miejscowości Podegrodzie w km 0+010 - 0+020</t>
  </si>
  <si>
    <t>Odbudowa przepustu w ciągu drogi gminnej "Poza Ogrody" nr 293782 K w miejscowości Podegrodzie w km 0+000 - 0+005</t>
  </si>
  <si>
    <t>Odbudowa drogi gminnej Słonka Łącki nr 293964 K w miejscowości Chochorowice w km 0+250 - 0+750</t>
  </si>
  <si>
    <t>Odbudowa drogi gminnej "Osowie" nr 293770 K w miejscowości Podegrodzie w km 2+700 - 3+000</t>
  </si>
  <si>
    <t>Odbudowa przepustu w ciągu drogi gminnej "Strzyganiec Gajówka" nr 293925 K w miejscowości Brzezna w km 1+480 - 1+485</t>
  </si>
  <si>
    <t>Remont drogi gminnej „ul. Kościuszki” nr ewid. 2908/4 w miejscowości Poronin w km 0+000–0+800 wraz z odwodnieniem w km 0+800– 1+305</t>
  </si>
  <si>
    <t>Remont drogi gminnej „Droga w Lachy k/147a” nr ewid. 15373/1 w miejscowości Suche w km 0+000 – 0+250</t>
  </si>
  <si>
    <t>Remont drogi gminnej „droga k/Tyrlitego” nr ewid. 4458, 936 w miejscowości Poronin/Murzasichle w km 0+000 – 0+600 wraz z remontem przepustu w km 0+580</t>
  </si>
  <si>
    <t>Remont drogi gminnej „droga k/Wawrytki” nr ewid. 135 w miejscowości Poronin w km 0+000 – 0+300</t>
  </si>
  <si>
    <t>Remont drogi gminnej „Droga do Pierdasiego Potoku” nr ewid. 15179, 15180 w miejscowości Nowe Bystre w km 0+000 – 0+180</t>
  </si>
  <si>
    <t>Remont drogi gminnej 160248K Klimontów-Teresin w miejscowości Klimontów w km 0+000 - 0+965 oraz km 1+780 - 2+457</t>
  </si>
  <si>
    <t>Remont drogi gminnej 160308K Żębocin - Żerkowice w miejscowości Żębocin w km 0+565 - 1+150</t>
  </si>
  <si>
    <t>Remont drogi gminnej 160256K Kościelec - Wzory w miejscowościach Piekary, Kościelec w km 0+000 - 1+415</t>
  </si>
  <si>
    <t>Remont drogi gminnej 160282K Parcelacja - Kąty w miejscowości Ostrów w km 0+000 - 0+300</t>
  </si>
  <si>
    <t>Remont drogi gminnej 160254K Kolonia Jakubowice w miejscowości Jakubowice w km 0+000 - 0+300</t>
  </si>
  <si>
    <t>Remont drogi gminnej Nr 510346K nr działki 3211/1 ul. Akacjowa w miejscowości Piotrowice w km 0+500-0+ 900 wraz z remontem przepustu w km 0+ 588</t>
  </si>
  <si>
    <t>Remont drogi gminnej Do Węglarza I nr K364240 w miejscowości Sieniawa w km 0+080 - 0+110, 0+134 - 0+154, 0+170 - 0+210</t>
  </si>
  <si>
    <t>Remont drogi gminnej Sagułówka nr K364052 w miejscowości Raba Wyżna w km 0+175 - 0+225</t>
  </si>
  <si>
    <t>Remont drogi gminnej Do roli Wójcikówki nr K364025 w miejscowości Raba Wyżna w km 0+810 - 0+890</t>
  </si>
  <si>
    <t>Remont drogi gminnej Wilkówka nr 364237K w miejscowości Sieniawa w km 0+000 - 0+100</t>
  </si>
  <si>
    <t>Odbudowa drogi gminnej ul. Na Banię nr K-364530 w Rabce-Zdroju w km 0+000-0+458</t>
  </si>
  <si>
    <t>Odbudowa drogi gminnej Do Kuśnierki dz. ewid. 5909 i 118/2 w Ponicach w km 0+068-0+638</t>
  </si>
  <si>
    <t>Odbudowa drogi gminnej boczna Poniatowskiego do osiedla Jurcowa nr K-364539 w Rabce-Zdroju w km 0+000-0+253</t>
  </si>
  <si>
    <t>Odbudowa drogi gminnej ul. Dietla nr K-364517 w Rabce-Zdroju w km 0+440-0+590</t>
  </si>
  <si>
    <t>Remont mostu na rzece Krzyworzeka w ciągu drogi gminnej Czasław - Raciechowice 540487 K w km 0+050-0+115 wraz z remontem umocnień koryta oraz gurtów rzecznych w obrębie rzeki Krzyworzeki w km 4+300 - 5+000</t>
  </si>
  <si>
    <t>Remont drogi gminnej Czasław k/remizy (Czasław k/strażnicy) nr 540 501K dz. ewid. nr 450 w miejscowości Czasław w km 0+000 - 0+660 </t>
  </si>
  <si>
    <t>Remont drogi gminnej Raciechowice do Papieża oznaczonej jako działka ewidencyjna 710 w miejscowości Raciechowice w km 0+000 - 0+390 wraz z remontem przepustu w km 0+000</t>
  </si>
  <si>
    <t>Remont drogi gminnej Krzesławice k/Kuli oznaczonej jako dz. ewid. nr 264/4, 302/2, 303/1, 307/2, 308/2 510/1, 309/1, 311/3, 311/5, 324/1 w miejscowości Krzesławice w km 0+000 - 0+600 wraz z remontem przepustów 0+039, 0+095 oraz 0+280</t>
  </si>
  <si>
    <t>Remont drogi gminnej Czasław k/Zelmana oznaczonej jaki dz. ewid. nr 154 w Czasławiu w km 0+000 - 0+250</t>
  </si>
  <si>
    <t>Remont drogi gminnej Klonów – Zadąbie Nr K 140429 w miejscowości Klonów w km 0+545 – 1+050</t>
  </si>
  <si>
    <t>Remont drogi gminnej Klonów – Dąbie Nr 140455 w miejscowości Klonów w km 1+580 – 1+930</t>
  </si>
  <si>
    <t>Odbudowa mostu na rzece Dęba w ciągu drogi gminnej ul. Zdrojowa (dz. nr: 490/2, 2787, 3025/2, 3205/2, 3206/2, 3207/2, 3211/1 obręb Radgoszcz i dz. nr: 121/2, 128/3, 128/5, 129/1, 282 obręb Dulcza Wielka) w miejscowości Radgoszcz w km 2+070 oraz korekta przebiegu trasy drogi gminnej Radgoszcz, ul. Zdrojowa </t>
  </si>
  <si>
    <t>Remont drogi gminnej "Przez Wieś" nr 200124K nr dz. ewid. 305/3 i 305/1 w miejscowości Zdrochec w km 0+000 - 0+890</t>
  </si>
  <si>
    <t>Remont drogi gminnej "Przez Wieś" nr 200129K nr dz. ewid. 1275 w miejscowości Marcinkowice w km 0+000 - 0+900 </t>
  </si>
  <si>
    <t>Remont drogi gminnej "Przez wieś" nr 200139K nr dz. ewid. 2167 w miejscowości Przybysławice w km 0+000 - 0+973</t>
  </si>
  <si>
    <t>Remont drogi gminnej "Podwale" nr 200115K dz. nr ewid. 65/3 w miejscowości Zabawa w km 0+000 - 0+420</t>
  </si>
  <si>
    <t>Remont drogi gminnej Kaczowice - Smoniowice Nr drogi 203 w miejscowości Kaczowice od 0+000 do 0+740</t>
  </si>
  <si>
    <t xml:space="preserve">Odbudowa przepustu w ciągu drogi gminnej nr 3516 (Pod Wawrzką) w miejscowości Ropa w km 0+270 </t>
  </si>
  <si>
    <t>Odbudowa przepustu w ciągu drogi gminnej nr 3485/2 (Jaworówka) w miejscowości Ropa w km 2+440</t>
  </si>
  <si>
    <t>Odbudowa drogi gminnej nr 3495 (Do Podobińskiego) w miejscowości Ropa w km 0+070 - 0+350</t>
  </si>
  <si>
    <t>Odbudowa przepustu w ciągu drogi gminnej nr 3449 (Potoki) w miejscowości Ropa w km 0+610</t>
  </si>
  <si>
    <t>Odbudowa drogi gminnej nr 3456 (Kąty 1) w miejscowości Ropa w km 0+095 - 0+430</t>
  </si>
  <si>
    <t>Odbudowa drogi gminnej - Droga na Majchrzaka, nr dz. ewid. 363, 366/2, 367/2, 368/2, 356/6, 365/2, 360/2, 359/2, 358/2, 357/6, 357/8, 357/10 w miejscowości Wola Lubecka w km 0+000 - 0+650</t>
  </si>
  <si>
    <t>Remont drogi gminnej Rytro-Połom Niżna-Dominików 294117K w Rytrze w km 0+000 - 0+380, 0+430 - 1+254</t>
  </si>
  <si>
    <t>Remont drogi gminnej Dom Dziecka – Mikosówka 294118K w Rytrze w km 0+020 - 0+036, 0+062 - 0+126, 0+155 - 0+175, 1+000 - 1+191</t>
  </si>
  <si>
    <t>Remont drogi gminnej Rytro – Potok Kordowiec 294131K w Rytrze i Obłazach Ryterskich w km 0+025 - 0+272, 0+410 - 0+613, 1+390 - 1+502, 1+572 - 1+602, 1+850 - 2+231 wraz z remontem przepustu w km 1+602</t>
  </si>
  <si>
    <t>Remont drogi gminnej Życzanów 294129K w Życzanowie w km 0+590 - 0+620, 0+695 - 0+705, 0+760 - 0+790, 1+084 - 1+100</t>
  </si>
  <si>
    <t>Remont drogi gminnej Potok Kordowiec - Mikołaska 294111K w Rytrze w km od 0+000 do 0+390, od 0+440 do 0+655 wraz z remontem przepustu w km 0+090</t>
  </si>
  <si>
    <t>Odbudowa drogi gminnej "Olszyny w kier. p. Zająca" nr dz. ewid. 2661, 2586/2 i 2774 w miejscowości Olszyny w km 0+000 - 0+500</t>
  </si>
  <si>
    <t>Odbudowa drogi gminnej "Rzepiennik Suchy w kier. p. A. Bartuś" nr dz. ewid. 262 w miejscowości Rzepiennik Suchy w km 0+200 - 0+750</t>
  </si>
  <si>
    <t>Odbudowa drogi gminnej "Turza w kier. Bernardyna" nr dz. ewid. 14/1 w miejscowości Turza w km 0+000 - 0+550</t>
  </si>
  <si>
    <t>Odbudowa drogi gminnej "Rzepiennik Biskupi - Granice od Turzy" nr dz. ewid. 2022 w miejscowości Rzepiennik Biskupi w km 1+580 - 2+300</t>
  </si>
  <si>
    <t>Odbudowa drogi gminnej "Olszyny - Mościska w kier. Ołpin" nr dz. ewid. 1172 w miejscowości Olszyny w km 0+800 - 1+300</t>
  </si>
  <si>
    <t>Odbudowa mostu w ciągu drogi gminnej (Nr 270941K/nr dz. ewid. 290, 293) w miejscowości Bartne w km 0+480 w postaci przepustu stalowego typu Tubosider</t>
  </si>
  <si>
    <t>Remont drogi gminnej "Bochenek" (Nr 271018K/nr dz. ewid. 2063) w miejscowości Siary w km 0+020 - 0+050</t>
  </si>
  <si>
    <t>Odbudowa przepustu w ciągu drogi gminnej (Nr 270972K/nr dz. ewid. 94) w miejscowości Wapienne w km 0+830</t>
  </si>
  <si>
    <t>Remont drogi gminnej "Droga do Bienia", nr dz. ewid. 77 w miejscowości Poręba Laskowska, w km 0+182-0+862</t>
  </si>
  <si>
    <t>Remont drogi gminnej "Droga do Woźniaka", nr dz. ewid.191 w miejscowości Barbarka, w km 0+000-0+620</t>
  </si>
  <si>
    <t>Remont drogi gminnej "Droga do Szydło", nr dz. ewid. 76 w miejscowości Poręba Laskowska, w km 0+000-0+810</t>
  </si>
  <si>
    <t>Remont mostu w ciągu drogi gminnej nr dz. ewid. 391 w miejscowości Gołyszyn , w km 0+110</t>
  </si>
  <si>
    <t>Odbudowa drogi gminnej "Krzywa Droga" 200589K w miejscowości Szynwałd w km 0+000 - 1+070</t>
  </si>
  <si>
    <t>Odbudowa drogi gminnej "Bieniówki" 200585K w miejscowości Skrzyszów w km 0+950 - 1+700</t>
  </si>
  <si>
    <t>Odbudowa drogi gminnej "Zagumnie" 200587K w miejscowości Szynwałd w km 4+100 - 4+550</t>
  </si>
  <si>
    <t>Remont mostu w ciągu drogi wewnętrznej "Jurki" (nr ewid. dz. 4363) w miejscowości Słopnice w km 0+000 </t>
  </si>
  <si>
    <t>Remont drogi gminnej "Mogielica" (nr drogi 340641K, nr ewid. dz. 4255) w miejscowości Słopnice w km 2+160 - 2+220</t>
  </si>
  <si>
    <t>Remont drogi gminnej ul. Leśna K470035 w miejscowości Półwieś w km 0+000-0+685</t>
  </si>
  <si>
    <t>Remont drogi gminnej ul. Morzycka K470294 w miejscowości Spytkowice w km 0+000-0+508</t>
  </si>
  <si>
    <t>Remont drogi gminnej ul. Bachowice Kaniów - Zygodowice Dz. ew. 4382 w miejscowości Bachowice w km 0+000-0+650</t>
  </si>
  <si>
    <t>Remont drogi gminnej ul. Stawowa K470228 w miejscowości Miejsce w km 0+089 do 0+850</t>
  </si>
  <si>
    <t>Odbudowa drogi gminnej ul. Cesarczyka nr 294158K w Starym Sączu w km 0+000-0+239</t>
  </si>
  <si>
    <t>Odbudowa drogi gminnej "Popowice - Cyganowice" nr 294279K w Popowicach na odcinku w km 2+125-2+337, 2+347-2+540 wraz z odbudową przepustów w km 2+342, 2+558, 2+565</t>
  </si>
  <si>
    <t>Odbudowa przepustu w ciągu drogi gminnej "Barcice Górne-Facimiech" nr 294229K w Woli Kroguleckiej w km 2+957</t>
  </si>
  <si>
    <t>Odbudowa drogi gminnej "Gaboń Wilkówka z Osiedla Wola" nr 294238K w Gaboniu w km 2+987-3+187</t>
  </si>
  <si>
    <t>Remont mostu w ciągu drogi gminnej nr 601330K w km 1+015</t>
  </si>
  <si>
    <t>Remont mostu na drodze dojazdowej do oczyszczalni ścieków oraz remont uszkodzonego ogrodzenia i wylotu ścieków w Woli Kalinowskiej </t>
  </si>
  <si>
    <t>Remont drogi gminnej 601963K tzw. Babie Doły w Sułoszowej I w km 0+020 do 0+220 oraz 1+550 do 1+700</t>
  </si>
  <si>
    <t>Remont drogi gminnej ul. Pod Górą nr drogi K 364823 w miejscowości Maruszyna w km 0+000 – 0+850</t>
  </si>
  <si>
    <t>Remont drogi gminnej osiedle Bukowa nr drogi K 364770 w miejscowości Maruszyna w km 0+851 – 1+531</t>
  </si>
  <si>
    <t>Odbudowa zniszczonego obiektu mostowego nad potokiem Grajcarek łączącego ulicę Szalaya z ulicą Zawodzie nr 364880K w km 0+020 do 0+042 w Szczawnicy, wraz z ochroną przeciwpowodziwą miasta Szczawnica polegającą na - modernizacji zabudowy potoku Grajcarek w km 1+650 do 4+100</t>
  </si>
  <si>
    <t>Odbudowa kanalizacji deszczowej fi 500 na długości 100 mb na parkingu miejskim w Pieninach na działce ewidencyjnej nr 528/26 (po podziale: nr 528/27 i 528/28) obr. 1 miasta Szczawnica</t>
  </si>
  <si>
    <t>Odbudowa uszkodzonej nawierzchni asfaltowej ulica Sielska nr 364851K na odcinku w km 0+170 do 0+960 w Szlachtowej</t>
  </si>
  <si>
    <t>Odbudowa uszkodzonej nawierzchni z kostki betonowej ulica Widok nr 364902K na odcinku w km 0+165 do 0+550 wraz z odbudową korytkek ściekowych i łapaczy na odcinku w km 0+370 do 0+550 w Szczawnicy</t>
  </si>
  <si>
    <t>Remont chodnika w ciągu drogi gminnej Szczurowa - Niedzieliska nr 251001K, nr dz.ewid. 258/3 w miejscowości Niedzieliska w km 2+408 do 3+758 </t>
  </si>
  <si>
    <t>Remont mostu na rzece Uszwica wciągu drogi Wola Przemykowska - Kopacze Wielkie nr dz. ewid. 2356 w miejscowości Wola Przemykowska w km 0+155 </t>
  </si>
  <si>
    <t>Remont drogi gminnej Strzelce Wielkie w kierunku cmentarza nr 250849K, nr dz. ewid. 1637w miejscowości Strzelce Wielkie w km 0+620 do 0+750</t>
  </si>
  <si>
    <t>Remont drogi gminnej Górka - Dwór nr 250826K, nr dz. ewid. 75/9 i 75/5 w miejscowości Górka w km 0+000 do 0+450</t>
  </si>
  <si>
    <t>Remont drogi gminnej Szerzyny - Skarpięta (dz.ewid. nr 1843) w miejscowości Szerzyny w km 0+150 do 0+650</t>
  </si>
  <si>
    <t>Remont drogi gminnej Ołpiny - Dębina (dz.ewid. nr 2327/3 i 2129/5) w miejscowości Ołpiny w km 0+625 do 1+075</t>
  </si>
  <si>
    <t>Remont drogi gminnej Żurowa - Mała Wieś - Nowy Świat (dz.ewid. nr 447, 465) w miejscowości Żurowa w km 0+000 do 0+920</t>
  </si>
  <si>
    <t>Remont drogi gminnej Swoszowa - Wieś (dz.ewid. Nr 1109 ,1110) w miejscowości Swoszowa w km 0+000 do 0+400</t>
  </si>
  <si>
    <t>Remont drogi gminnej Ołpiny - Teresin K.SUR (dz.ewid Nr 1538/1) w miejscowości Ołpiny w km 0+000 do 0+350</t>
  </si>
  <si>
    <t>Remont drogi gminnej Krzczonów - Zawadka nr dz. ewid. 2 w miejscowości Krzczonów w km 0+600 - 1+115</t>
  </si>
  <si>
    <t>Remont drogi gminnej do osiedla Hajosty nr dz. ewid. 221 w miejscowości Bogdanówka w km 0+830 - 1+600</t>
  </si>
  <si>
    <t>Remont drogi do osiedla Mąki nr dz. ewid. 3354 w miejscowości Skomielna Czarna w km 0+125 - 0+180</t>
  </si>
  <si>
    <t>Remont drogi do osiedla Pańskie nr dz. ewid. 3513 w miejscowości Tokarnia w km 1+060 - 1+460</t>
  </si>
  <si>
    <t>Remont drogi do osiedla Jugi nr dz. ew. 2742, 1130 w miejscowości Krzczonów i 1254/2 w miejscowości Zawadka 0+620 - 1+120</t>
  </si>
  <si>
    <t>Remont drogi gminnej, ul. Na Wzgórzach (G000039/1429) w miejscowości Radocza w km 0+270-0+530, 0+782-0+965</t>
  </si>
  <si>
    <t>Remont drogi gminnej Trzciana - Bębenek nr dz. 116/2, 105/2 w miejscowości Trzciana w km 0+000 - 0+300 </t>
  </si>
  <si>
    <t>Remont drogi gminnej Kamionna Stara Droga III nr drogi 580664K, nr dz. 728 w miejscowości Kamionna w km 0+880 - 1+056</t>
  </si>
  <si>
    <t>Remont drogi gminnej Łąkta Dolna - Nowa Wieś nr drogi 580526K, nr dz. 147 w miejscowości Łąkta Dolna w km 0+310 - 0+500</t>
  </si>
  <si>
    <t>Remont drogi gminnej K 120468 Jangrot – Kolonia Skotnica w km 0+925 – 2+300</t>
  </si>
  <si>
    <t>Remont drogi gminnej K 120487 Zadroże kolonia Podkrzewie w km 1+690 – 2+100</t>
  </si>
  <si>
    <t>Remont drogi gminnej Piotrkowice k/cmentarza (dz.nr 95) w miejscowości Piotrkowice w km 0+100-0+700 </t>
  </si>
  <si>
    <t>Remont drogi gminnej Meszna Opacka - Siedliska k/Lecha (dz.nr 290) w miejscowości Meszna Opacka w km 0+240-0+540</t>
  </si>
  <si>
    <t>Remont drogi gminnej Zabłędza - Podlesie (dz.nr 95/1) w miejscowości Zabłędza w km 0+000-0+500</t>
  </si>
  <si>
    <t>Odbudowa drogi gminnej "Do Noku - Leśna" (droga nr 2548262 / dz. ew. nr 1967) w Tymbarku w km 0+390-1+730</t>
  </si>
  <si>
    <t>Odbudowa drogi gminnej "Na Zęzów"(droga nr 2548222 / dz .ew. nr 153) w Tymbarku km 0+000-0+370</t>
  </si>
  <si>
    <t>Odbudowa drogi gminnej "Sołtystwo" (droga nr 2548277 / dz.ew. nr 71) w Zamieściu km 0+000-0+600</t>
  </si>
  <si>
    <t>Odbudowa drogi gminnej "Malarzówka" (droga nr 2548292 / dz.ew. nr 400/1) w Zamieściu km 0+450-0+800</t>
  </si>
  <si>
    <t>Odbudowa drogi gminnej "Jakubówka" (droga nr 2548142 / dz. ew. nr 2522) w Podłopieniu km 0+002-0+340</t>
  </si>
  <si>
    <t>Odbudowa drogi gminnej "Do Tabisia" na działce nr 306 w miejscowości Brunary w km 0+000 - 0+500</t>
  </si>
  <si>
    <t>Odbudowa drogi gminnej "Do Tabisia" na działce nr 304 w miejscowości Brunary w km 0+000 - 0+300</t>
  </si>
  <si>
    <t>Odbudowa drogi gminnej nr K270912 Banica - Czyrna działka nr 380 w miejscowości Banica w km 3+340 - 3+640</t>
  </si>
  <si>
    <t>Odbudowa drogi gminnej nr K270909 Hańczowa - Ropki - Wysowa działka nr 387 w miejscowości Wysowa-Zdrój w km 4+300 - 4+650</t>
  </si>
  <si>
    <t>Odbudowa drogi gminnej na działce nr 231/2 w miejscowości Śnietnica w km 0+000 - 0+300</t>
  </si>
  <si>
    <t>Remont drogi gminnej Frydrychowice - Na Lendwok G000047 dz. ewid. 1481/14, 1481/16 w miejscowości Frydrychowice w km 0+480-1+230</t>
  </si>
  <si>
    <t>Remont drogi gminnej Frydrychowice - Na Gołębia G000049 dz. ewid. 152/10 w miejscowości Frydrychowice w km 0+350-0+870 wraz z remontem przepustu rurowego fi 1000mm w km 0+223</t>
  </si>
  <si>
    <t>Remont przepustu ruruowego 2xfi1000mm w ciągu drogi gminnej Frydrychowice Szkoła Zarzecze G000016 dz. ewid. 3305/1 w miejscowości Frydrychowice w km 1+906</t>
  </si>
  <si>
    <t>Remont drogi gminnej Frydrychowice Użarta Hereda G000014 dz. ewid. 3326/29 w miejscowości Frydrychowice w km 0+060-0+070, 0+140-0+190 wraz z remontem przepustu rurowego 3xfi400mm w km 0+190</t>
  </si>
  <si>
    <t>Remont drogi gminnej "Cholewa" nr 202940 K Sikorzyce w km 0+000 - 0+500</t>
  </si>
  <si>
    <t xml:space="preserve">Odbudowa mostu w ciągu drogi gminnej Wiśniowa - Cyganówka na działkach nr 36, 39/2, 32/100 w miejscowości Wiśniowa w km 0+075-0+100 wraz z obustronnym umocnieniem koryta rzeki "Krzyworzeka" w km 12+065 - 12+195 w Wiśniowej przed i za mostem znajdującym sie w ciągu drogi "Droga do osiedla Cyganówka" </t>
  </si>
  <si>
    <t>Remont drogi "koło Biskupa" na działkach nr 979,978/2, 839/7 w miejscowości Lipnik w km 0+000 - 1+200</t>
  </si>
  <si>
    <t>Remont drogi gminnej Poznachowice Dolne - Grodzisko nr 540418K na działkach nr 321/1, 481, 477 w miejscowości Poznachowice Dolne oraz na działce nr 635 w miejscowości Wiśniowa w km 0+180-0+300, 0+530-0+650, 1+800-1+900, 2+350-2+650 wraz z remontem przepustów w km: 0+800 i remontem mostu w km 0+180-0+220 wraz z obustronnym umocnieniem koryta rzeki "Krzyworzeka" w km 11+700-11+845 w Poznachowicach Dolnych przed i za mostem znajdującym się w ciągu drogi Poznachowice Dolne - Grodzisko</t>
  </si>
  <si>
    <t>Remont drogi gminnej Węglówka-Przez Osiedle Węgierskie nr drogi 540420K na działkach nr 2256, 3170, 3172, 3166, 3296, 3133, 2285, 2242, 2079, 31/2 w miejscowości Węglówka w km 2+390-2+400, 2+650-2+660, 3+450-3+465, 3+700-3+715, 3+940-3+950 wraz z remontem przepustów w ciągu drogi na działce nr 2285 w Węglówce w km 2+480 oraz na działce nr 3133 w Węglówce w km 3+440</t>
  </si>
  <si>
    <t>Remont ujęcia wody w Glichowie</t>
  </si>
  <si>
    <t>Odbudowa drogi gminnej "Szkoła - Cepiga" dz. nr 191 w m. Faściszowa w km 1+900 - 2+600</t>
  </si>
  <si>
    <t>Odbudowa drogi gminnej ul. Klasztorna dz. nr 566 w Zakliczynie w km 0+000 - 0+500</t>
  </si>
  <si>
    <t>Odbudowa drogi gminnej "Nad szkołą" dz. nr 135; 122/11;159;40;45 w km 0+000 - 1+050 oraz 2+000 - 2+300 wraz z odbudową przepustu w km 0+500 w miejscowości Olszowa</t>
  </si>
  <si>
    <t>Odbudowa drogi gminnej "Dział" dz. nr 293/13; 294; 157 w m. Paleśnica w km 0+930 - 2+350 wraz z odbudową przepustu w km 0+960</t>
  </si>
  <si>
    <t>Odbudowa drogi gminne Charzewice "Łąki" dz. nr 68 w m. Charzewice w km 0+280 - 0+580 wraz z odbudową przepustu w km 0+560</t>
  </si>
  <si>
    <t>Remont drogi gminnej "Zawoja Centrum Przysłop" 441023K w Zawoi w km 1+255-1+900</t>
  </si>
  <si>
    <t>Remont drogi gminnej "Podpolice Hujdowa" 441007K w Zawoi w km 0+260-0+520 i 1+000-1+310</t>
  </si>
  <si>
    <t>Remont drogi gminnej "Rybna" 441076K w Zawoi w km 0+150-0+490</t>
  </si>
  <si>
    <t>Remont drogi gminnej "Wełcza Jaworskie Mętle" 441044K w Zawoi w km 1+220-1+500</t>
  </si>
  <si>
    <t>Remont drogi gminnej „Janikówka” nr 440914K w km 0+023 – 0+365 w miejscowości Marcówka</t>
  </si>
  <si>
    <t>Remont drogi gminnej „Do Cmentarza” nr 441235K w miejscowości Zembrzyce w km 0+037 – 0+283 </t>
  </si>
  <si>
    <t>Remont drogi gminnej „Sadki” nr 441216K w miejscowości Tarnawa Dolna w km 0+000 – 0+345</t>
  </si>
  <si>
    <t>Remont drogi gminnej „Pindele” nr 440913K w miejscowości Marcówka w km 0+279 – 0+407, 0+893 – 1+160</t>
  </si>
  <si>
    <t>Remont drogi gminnej „Tarnawska Góra” nr 441201K w miejscowości Tarnawa Dolna w km 0+020 – 0+203</t>
  </si>
  <si>
    <t>Odbudowa drogi gminnej "Nieciecza-Granica" K203555 w miejscowości Nieciecza w km 0+200 do 0+500</t>
  </si>
  <si>
    <t>Odbudowa drogi gminnej "Koło Cmentarza" K203578 w miejscowości Otfinów w km 0+000 do 0+800 </t>
  </si>
  <si>
    <t>Remont drogi powiatowej nr 2085K Chełm - Zawada w miejscowościach Siedlec, Gierczyce w km 0+000 do 1+000, 1+350 do 1+650</t>
  </si>
  <si>
    <t>Remont drogi powiatowej nr 2071K Łąkta Górna - Łapanów w miejscowości Grabie w km 14+992 do 15+210, 15+290 do 15+390</t>
  </si>
  <si>
    <t>Remont drogi powiatowej nr 1447K Muchówka - Porąbka Iwkowska w miejscowości Muchówka w km 0+006 do 0+176</t>
  </si>
  <si>
    <t>Remont drogi powiatowej nr 2002K Mikluszowice - Chobot w miejscowości Dziewin w km 3+406 do 5+677</t>
  </si>
  <si>
    <t>Remont przepustu w ciągu drogi powiatowej nr 2074K Żegocina - Kamionna w miejscowości Bełdno w km 2+725</t>
  </si>
  <si>
    <t>Remont drogi powiatowej "Wojakowa - Sechna - Ujanowice " (nr drogi 1451K / nr dz.ewid.105 ) w miejscowości Dobrociesz w km 2+085-2+815</t>
  </si>
  <si>
    <t>Remont drogi powiatowej "Trzebinia - Góry Luszowskie - Chrzanów" nr 1041K w miejscowości Trzebinia w km 3+150 - 3+250 oraz w miejscowości Luszowice w km 3+880 - 4+520</t>
  </si>
  <si>
    <t>Remont drogi powiatowej "Chrzanów - Alwernia" nr 1026K w miejscowości Regulice w km 7+754 - 7+974 oraz w miejscowości Alwernia w km 10+113 - 10+173 i 10+183 - 10+233</t>
  </si>
  <si>
    <t>Odbudowa mostu w ciągu drogi powiatowej nr 1310K Samocice - Podlipie - Ćwików - Olesno - Wielopole w km 1+336</t>
  </si>
  <si>
    <t>Odbudowa mostu w ciągu drogi powiatowej nr 1310K Samocice - Podlipie - Ćwików - Olesno - Wielopole w km 8+165</t>
  </si>
  <si>
    <t>Odbudowa przepustu w ciągu drogi powiatowej 1501K Uście Gorlickie - Czarna - Śnietnica w miejscowości Uście Gorlickie w km 0+220 w postaci obiektu mostowego w km 0+220</t>
  </si>
  <si>
    <t>Odbudowa drogi powiatowej 1492K Małastów - Jasionka w miejscowości Małastów i Krzywa w km 2+510 - 3+225, 5+550-7+960 wraz z odbudową przepustu w km 2+590</t>
  </si>
  <si>
    <t>Remont podmytego i uszkodzonego korpusu drogowego w ciągu drogi powiatowej nr 1451 K Wojakowa – Sechna - Ujanowice w miejscowości Sechna w km 6+830 – 6+894</t>
  </si>
  <si>
    <t>Remont podmytego i uszkodzonego korpusu drogowego w ciągu drogi powiatowej nr 1628 K Poręba Wielka – Poręba Górna w miejscowości Poręba Wielka w km 2+142 – 2+158</t>
  </si>
  <si>
    <t>Remont podmytego i uszkodzonego korpusu drogowego w ciągu drogi powiatowej nr 1632 K Kępanów - Tymbark w m. Podłopień w km 16+660-16+680 oraz 16+695 – 16+742</t>
  </si>
  <si>
    <t>Remont podmytego i zniszczonego korpusu drogowego w ciągu drogi powiatowej nr 1629 K Mszana Dolna – Hucisko w miejscowości Poręba Wielka w km 10 + 980 – 11+000</t>
  </si>
  <si>
    <t>Remont mostu o nr JNI 01016661 na potoku Sieprawka w ciągu drogi powiatowej nr K1943 Myślenice - Świątniki Górne - Kraków w miejscowości Siepraw w km 12+280</t>
  </si>
  <si>
    <t>Odbudowa mostu w formie przepustu w ciągu drogi powiatowej nr 1561 K Sienna - Siedlce w km 3+187 w m. Jelna i umocnień przy obiekcie</t>
  </si>
  <si>
    <t>Odbudowa drogi powiatowej nr 1525 K Maciejowa - Barnowiec w km 2+140 - 2+200, 2+400 - 2+450, 5+270 - 5+300, 5+865 - 5+890 i i muru oporowego w km 1+400 - 1+480</t>
  </si>
  <si>
    <t>Odbudowa obiektu mostowego „Malinów” na potoku Grajcarek w km 7+923,16 wraz z korektą trasy dojazdów od km 7+777,31 do km 8+265,11 w ciągu drogi powiatowej nr K1636 Krościenko – Szczawnica</t>
  </si>
  <si>
    <t>Odbudowa korpusu drogi powiatowej nr 1667K Rabka - Ponice w km od 5+345 do km 5+375</t>
  </si>
  <si>
    <t>Odbudowa korpusu drogi powiatowej nr 1666K Ponice - Rdzawka w km od 1+543 do km 1+578</t>
  </si>
  <si>
    <t>Odbudowa korpusu drogi powiatowej nr 1682K Podszkle - Podwilk w km od 5+511 do km 5+536</t>
  </si>
  <si>
    <t>Remont drogi powiatowej nr 1085K od drogi nr 94 - Sieniczno - Zimnodół w miejscowości Zimnodół w km 0+000 do 1+094</t>
  </si>
  <si>
    <t>Remont drogi powiatowej nr 1155K Skała - Tarnawa - Imbramowice - Ulina Wielka w miejscowości Imbramowice w km 4+426 do 5+676</t>
  </si>
  <si>
    <t>Remont drogi powiatowej nr 1154K Przeginia - Sułoszowa - Trzyciąż w miejscowości Jangrot km od 0+000 do 0+828 i od 0+943 do 2+200</t>
  </si>
  <si>
    <t>Remont drogi powiatowej nr 1148K Wierzchowisko - Budzyń w miejscowości Budzyń km od 1+600 do 2+750</t>
  </si>
  <si>
    <t>Remont drogi powiatowej nr 1147K Poręba Górna - Porąbka w Porębie Górnej km od 0+000 do 1+300</t>
  </si>
  <si>
    <t>Odbudowa drogi powiatowej ,,Hebdów – Mniszów – Grębocin - Więckowice” (nr drogi 1272K/ nr dz. ewid. 277/3, 348) w miejscowości Więckowice i w miejscowości Żębocin w km 5+556 – 6+449</t>
  </si>
  <si>
    <t>Odbudowa drogi powiatowej ,,Gruszów - Nadzów” (nr drogi 1254K/ nr dz. ewid. 135, 232/5) w miejscowości Gruszów i w miejscowości Sudołek w km 0+000 – 1+220</t>
  </si>
  <si>
    <t>Odbudowa drogi powiatowej ,,Biórków Mały – Bugaj” (nr drogi 1265K/ nr dz. ewid. 620/1, 271) w miejscowości Biórków Wielki i w miejscowości Polekarcice w km 2+100 – 2+420</t>
  </si>
  <si>
    <t>Odbudowa drogi powiatowej ,,Lelowice – Zielenice – Prandocin” (nr drogi 1261K/ nr dz. ewid. 204/17, 205/1, 595, 568, 603) w miejscowości Kaczowice i w miejscowości Smoniowice km 0+013 – 0+373, w km 0+600 – 2+250</t>
  </si>
  <si>
    <t>Odbudowa drogi powiatowej ,,Gruszów - Kowala – Łaganów” (nr drogi 1273K/ nr dz. ewid. 694) w miejscowości Pławowice w km 1+830 – 2+900, w km 3+200 – 3+412</t>
  </si>
  <si>
    <t>Remont drogi powiatowej nr K 1687 Wieprzec-Skomielna Czarna od km 0+000 do km 0+740 i od km 0+750 do km 1+100</t>
  </si>
  <si>
    <t>Odbudowa drogi powiatowej nr K 1691 Skawica-Warty-Juszczyn od km 3+690 do km 3+770, od km 4+400 do km 4+761, od km 5+100 do km 5+190, od km 7+550 do km 7+816, od km 8+700 do km 8+790, od km 9+980 do km 10+202 wraz z odbudową przepustu w km 9+830</t>
  </si>
  <si>
    <t>Remont drogi powiatowej nr K 1688 Maków-Żarnówka-Wieprzec-Kojszówka od km 2+038 do km 2+050, od km 4+722 do km 4+990, od km 5+060 do km 5+247, od km 5+376 do km 5+400, od km 5+539 do km 5+620, od km 6+270 do km 6+465, od km 7+490 do km 7+500, od km 10+805 do km 10+820, od km 11+500 do km 11+679, od km 12+150 do km 12+286, od km 12+749 do km 12+839</t>
  </si>
  <si>
    <t>Odbudowa drogi powiatowej nr K 1697 Kuków-Lachowice-Koszarawa od km 6+200 do km 6+621, od km 6+650 do km 6+867, od km 6+948 do km 7+513 wraz z odbudową przepustów w km 7+660 i km 8+600</t>
  </si>
  <si>
    <t>Odbudowa drogi powiatowej nr K1692 Zawoja-Podpolice-Sucha Góra od km 0+450 do km 0+600, od km 1+960 do km 2+000, od km 2+200 do km 2+346, od km 3+640 do km 3+710, od km 5+110 do km 5+638, od km 6+482 do km 6+495 wraz z odbudową przepustu w km 3+375</t>
  </si>
  <si>
    <t xml:space="preserve">Remont drogi powiatowej Czyżów-Gorzyce-Kłyż ; nr 1330K , dz. nr ewid. 61; 418/1 w miejscowości Kłyż w km 6+770-7+844 </t>
  </si>
  <si>
    <t xml:space="preserve">Nazwa zadania </t>
  </si>
  <si>
    <t>108 gmin</t>
  </si>
  <si>
    <t>13 powiatów</t>
  </si>
  <si>
    <t>121 j.s.t./429 zadań</t>
  </si>
  <si>
    <t>Lp.</t>
  </si>
  <si>
    <t>Gmina                           Miasto</t>
  </si>
  <si>
    <t>Powiat</t>
  </si>
  <si>
    <t>Całkowita wartość zadania do realizacji w 2015 r. [zł] kosztorysowa</t>
  </si>
  <si>
    <t>Wielkość strat w roku powstania zniszczeń [zł]</t>
  </si>
  <si>
    <t>% strat w stosunku do dochodów własnych z roku poprzedzającego powstanie zniszczeń</t>
  </si>
  <si>
    <t>Wielkość strat w latach 2012-2014 powstałych w wyniku klęski żywiołowej [w zł]</t>
  </si>
  <si>
    <t>Wielkość uzyskanej dotacji w latach 2012-2014 [zł]</t>
  </si>
  <si>
    <t>Wysokość wnioskowanej dotacji przez JST [zł]</t>
  </si>
  <si>
    <t>Wysokość  dotacji w roku 2015 [zł]</t>
  </si>
  <si>
    <t>Biały Dunajec</t>
  </si>
  <si>
    <t>tatrzański</t>
  </si>
  <si>
    <t>Biały Dunajec Suma</t>
  </si>
  <si>
    <t>Biecz</t>
  </si>
  <si>
    <t>gorlicki</t>
  </si>
  <si>
    <t>Biecz Suma</t>
  </si>
  <si>
    <t>Bobowa</t>
  </si>
  <si>
    <t>Bobowa Suma</t>
  </si>
  <si>
    <t>Bochnia gmina</t>
  </si>
  <si>
    <t>bocheński</t>
  </si>
  <si>
    <t>Bochnia gmina Suma</t>
  </si>
  <si>
    <t>Bolesław</t>
  </si>
  <si>
    <t>dąbrowski</t>
  </si>
  <si>
    <t>Bolesław Suma</t>
  </si>
  <si>
    <t>Brzeźnica</t>
  </si>
  <si>
    <t>wadowicki</t>
  </si>
  <si>
    <t>Brzeźnica Suma</t>
  </si>
  <si>
    <t>Budzów</t>
  </si>
  <si>
    <t>suski</t>
  </si>
  <si>
    <t>Budzów Suma</t>
  </si>
  <si>
    <t>Bystra-Sidzina</t>
  </si>
  <si>
    <t>Bystra-Sidzina Suma</t>
  </si>
  <si>
    <t>Chełmiec</t>
  </si>
  <si>
    <t>nowosądecki</t>
  </si>
  <si>
    <t>Chełmiec Suma</t>
  </si>
  <si>
    <t>Ciężkowice</t>
  </si>
  <si>
    <t>tarnowski</t>
  </si>
  <si>
    <t>Ciężkowice Suma</t>
  </si>
  <si>
    <t>Czarny Dunajec</t>
  </si>
  <si>
    <t>nowotarski</t>
  </si>
  <si>
    <t>Czarny Dunajec Suma</t>
  </si>
  <si>
    <t>Czorsztyn</t>
  </si>
  <si>
    <t>Czorsztyn Suma</t>
  </si>
  <si>
    <t>Dąbrowa Tarnowska</t>
  </si>
  <si>
    <t>Dąbrowa Tarnowska Suma</t>
  </si>
  <si>
    <t>Dębno</t>
  </si>
  <si>
    <t>brzeski</t>
  </si>
  <si>
    <t>Dębno Suma</t>
  </si>
  <si>
    <t>Dobra</t>
  </si>
  <si>
    <t>limanowski</t>
  </si>
  <si>
    <t>Dobra Suma</t>
  </si>
  <si>
    <t>Gnojnik</t>
  </si>
  <si>
    <t xml:space="preserve">2014 - 1 203 300; 2013 - 365 400, 2010 - </t>
  </si>
  <si>
    <t>2014 -21,53%, 2013 - 6,95%, 2010 - 147%</t>
  </si>
  <si>
    <t>2014 - 1203300, 2009 - 3634500</t>
  </si>
  <si>
    <t>2014 - 21,53%, 2009 - 86,66%</t>
  </si>
  <si>
    <t>2014 - 1 203 300; 2013 - 365 400</t>
  </si>
  <si>
    <t>2014 -21,53%, 2013 - 6,95%,</t>
  </si>
  <si>
    <t>2014 - 1 203 300;</t>
  </si>
  <si>
    <t>2014 -21,53%</t>
  </si>
  <si>
    <t>Gnojnik Suma</t>
  </si>
  <si>
    <t>Gołcza</t>
  </si>
  <si>
    <t>miechowski</t>
  </si>
  <si>
    <t>Gołcza Suma</t>
  </si>
  <si>
    <t>Gorlice gmina</t>
  </si>
  <si>
    <t>Gorlice gmina Suma</t>
  </si>
  <si>
    <t>Gręboszów</t>
  </si>
  <si>
    <t>Gręboszów Suma</t>
  </si>
  <si>
    <t>Gromnik</t>
  </si>
  <si>
    <t>Gromnik Suma</t>
  </si>
  <si>
    <t>Gródek nad Dunajcem</t>
  </si>
  <si>
    <t>Gródek nad Dunajcem Suma</t>
  </si>
  <si>
    <t>Grybów gmina</t>
  </si>
  <si>
    <t>Grybów gmina Suma</t>
  </si>
  <si>
    <t>Grybów miasto</t>
  </si>
  <si>
    <t>Grybów miasto Suma</t>
  </si>
  <si>
    <t>Igołomia-Wawrzeńczyce</t>
  </si>
  <si>
    <t>krakowski</t>
  </si>
  <si>
    <t>Igołomia-Wawrzeńczyce Suma</t>
  </si>
  <si>
    <t>Iwanowice</t>
  </si>
  <si>
    <t>Iwanowice Suma</t>
  </si>
  <si>
    <t>Iwkowa</t>
  </si>
  <si>
    <t>Iwkowa Suma</t>
  </si>
  <si>
    <t>Jabłonka</t>
  </si>
  <si>
    <t>Jabłonka Suma</t>
  </si>
  <si>
    <t>Jerzmanowice-Przeginia</t>
  </si>
  <si>
    <t>Jerzmanowice-Przeginia Suma</t>
  </si>
  <si>
    <t>Jodłownik</t>
  </si>
  <si>
    <t>Jodłownik Suma</t>
  </si>
  <si>
    <t>Jordanów gmina</t>
  </si>
  <si>
    <t>Jordanów gmina Suma</t>
  </si>
  <si>
    <t>Jordanów miasto</t>
  </si>
  <si>
    <t>Jordanów miasto Suma</t>
  </si>
  <si>
    <t>Kamienica</t>
  </si>
  <si>
    <t>Kamienica Suma</t>
  </si>
  <si>
    <t>Kamionka Wielka</t>
  </si>
  <si>
    <t>Kamionka Wielka Suma</t>
  </si>
  <si>
    <t>Kłaj</t>
  </si>
  <si>
    <t>wielicki</t>
  </si>
  <si>
    <t>Kłaj Suma</t>
  </si>
  <si>
    <t>Koniusza</t>
  </si>
  <si>
    <t>proszowicki</t>
  </si>
  <si>
    <t>Koniusza Suma</t>
  </si>
  <si>
    <t>Korzenna</t>
  </si>
  <si>
    <t>Korzenna Suma</t>
  </si>
  <si>
    <t>Koszyce</t>
  </si>
  <si>
    <t>Koszyce Suma</t>
  </si>
  <si>
    <t>Kozłów</t>
  </si>
  <si>
    <t>Kozłów Suma</t>
  </si>
  <si>
    <t>Krościenko nad Dunajcem</t>
  </si>
  <si>
    <t>Krościenko nad Dunajcem Suma</t>
  </si>
  <si>
    <t>Książ Wielki</t>
  </si>
  <si>
    <t>Książ Wielki Suma</t>
  </si>
  <si>
    <t>Laskowa</t>
  </si>
  <si>
    <t>Laskowa Suma</t>
  </si>
  <si>
    <t>Lipnica Wielka</t>
  </si>
  <si>
    <t>Lipnica Wielka Suma</t>
  </si>
  <si>
    <t>Lubień</t>
  </si>
  <si>
    <t>myślenicki</t>
  </si>
  <si>
    <t>Lubień Suma</t>
  </si>
  <si>
    <t>Łabowa</t>
  </si>
  <si>
    <t>Łabowa Suma</t>
  </si>
  <si>
    <t>Łapanów</t>
  </si>
  <si>
    <t>Łapanów Suma</t>
  </si>
  <si>
    <t>Łapsze Niżne</t>
  </si>
  <si>
    <t>Łapsze Niżne Suma</t>
  </si>
  <si>
    <t>Łącko</t>
  </si>
  <si>
    <t>Łącko Suma</t>
  </si>
  <si>
    <t>Łososina Dolna</t>
  </si>
  <si>
    <t>Łososina Dolna Suma</t>
  </si>
  <si>
    <t>Łukowica</t>
  </si>
  <si>
    <t>Łukowica Suma</t>
  </si>
  <si>
    <t>Łużna</t>
  </si>
  <si>
    <t>Łużna Suma</t>
  </si>
  <si>
    <t>Maków Podhalański</t>
  </si>
  <si>
    <t>Maków Podhalański Suma</t>
  </si>
  <si>
    <t>Mędrzechów</t>
  </si>
  <si>
    <t>Mędrzechów Suma</t>
  </si>
  <si>
    <t>Miechów</t>
  </si>
  <si>
    <t>Miechów Suma</t>
  </si>
  <si>
    <t>Mszana Dolna gmina</t>
  </si>
  <si>
    <t>Mszana Dolna gmina Suma</t>
  </si>
  <si>
    <t>Mszana Dolna miasto</t>
  </si>
  <si>
    <t>Mszana Dolna miasto Suma</t>
  </si>
  <si>
    <t>Mucharz</t>
  </si>
  <si>
    <t>Mucharz Suma</t>
  </si>
  <si>
    <t>Muszyna</t>
  </si>
  <si>
    <t>Muszyna Suma</t>
  </si>
  <si>
    <t>Myślenice</t>
  </si>
  <si>
    <t>Myślenice Suma</t>
  </si>
  <si>
    <t>Nawojowa</t>
  </si>
  <si>
    <t>Nawojowa Suma</t>
  </si>
  <si>
    <t>Niedźwiedź</t>
  </si>
  <si>
    <t>Niedźwiedź Suma</t>
  </si>
  <si>
    <t>Nowe Brzesko</t>
  </si>
  <si>
    <t>Nowe Brzesko Suma</t>
  </si>
  <si>
    <t>Nowy Targ gmina</t>
  </si>
  <si>
    <t>Nowy Targ gmina Suma</t>
  </si>
  <si>
    <t>Ochotnica Dolna</t>
  </si>
  <si>
    <t>Ochotnica Dolna Suma</t>
  </si>
  <si>
    <t>Osiek</t>
  </si>
  <si>
    <t>oświęcimski</t>
  </si>
  <si>
    <t>2013 - 461 375; 2014 - 490 000</t>
  </si>
  <si>
    <t>2013 - 5,1%; 2014 - 5,09%</t>
  </si>
  <si>
    <t>Osiek Suma</t>
  </si>
  <si>
    <t>Pałecznica</t>
  </si>
  <si>
    <t>Pałecznica Suma</t>
  </si>
  <si>
    <t>Pcim</t>
  </si>
  <si>
    <t>Pcim Suma</t>
  </si>
  <si>
    <t>Piwniczna-Zdrój</t>
  </si>
  <si>
    <t>Piwniczna-Zdrój Suma</t>
  </si>
  <si>
    <t>Pleśna</t>
  </si>
  <si>
    <t>Pleśna Suma</t>
  </si>
  <si>
    <t>Podegrodzie</t>
  </si>
  <si>
    <t>Podegrodzie Suma</t>
  </si>
  <si>
    <t>Poronin</t>
  </si>
  <si>
    <t>Poronin Suma</t>
  </si>
  <si>
    <t>Proszowice</t>
  </si>
  <si>
    <t>Proszowice Suma</t>
  </si>
  <si>
    <t>Przeciszów</t>
  </si>
  <si>
    <t>Przeciszów Suma</t>
  </si>
  <si>
    <t>Raba Wyżna</t>
  </si>
  <si>
    <t>Raba Wyżna Suma</t>
  </si>
  <si>
    <t>Rabka-Zdrój</t>
  </si>
  <si>
    <t>Rabka-Zdrój Suma</t>
  </si>
  <si>
    <t>Raciechowice</t>
  </si>
  <si>
    <t>2011 - 1 380 000; 2014 - 3 248 000</t>
  </si>
  <si>
    <t>2011 - 36,46% 2014-28,82%</t>
  </si>
  <si>
    <t>Raciechowice Suma</t>
  </si>
  <si>
    <t>Racławice</t>
  </si>
  <si>
    <t>Racławice Suma</t>
  </si>
  <si>
    <t>Radgoszcz</t>
  </si>
  <si>
    <t>2009 - 3836000; 2014 - 540000</t>
  </si>
  <si>
    <t>2009 - 152,3%; 2014 - 16,65%</t>
  </si>
  <si>
    <t>Radgoszcz Suma</t>
  </si>
  <si>
    <t>Radłów</t>
  </si>
  <si>
    <t>Radłów Suma</t>
  </si>
  <si>
    <t>Radziemice</t>
  </si>
  <si>
    <t>Radziemice Suma</t>
  </si>
  <si>
    <t>Ropa</t>
  </si>
  <si>
    <t>Ropa Suma</t>
  </si>
  <si>
    <t>Ryglice</t>
  </si>
  <si>
    <t>Ryglice Suma</t>
  </si>
  <si>
    <t>Rytro</t>
  </si>
  <si>
    <t>2013 - 401 650, 2014 - 776 565</t>
  </si>
  <si>
    <t>2013 - 12,69%, 2014 - 24,09%</t>
  </si>
  <si>
    <t>Rytro Suma</t>
  </si>
  <si>
    <t>Rzepiennik Strzyżewski</t>
  </si>
  <si>
    <t>Rzepiennik Strzyżewski Suma</t>
  </si>
  <si>
    <t>Sękowa</t>
  </si>
  <si>
    <t>Sękowa Suma</t>
  </si>
  <si>
    <t>Skała</t>
  </si>
  <si>
    <t>Skała Suma</t>
  </si>
  <si>
    <t>Skrzyszów</t>
  </si>
  <si>
    <t>Skrzyszów Suma</t>
  </si>
  <si>
    <t>Słopnice</t>
  </si>
  <si>
    <t>Słopnice Suma</t>
  </si>
  <si>
    <t>Spytkowice</t>
  </si>
  <si>
    <t>2013 - 1 047 100; 2014 - 780 780</t>
  </si>
  <si>
    <t>2013 - 11,16%; 2014 - 7,25%</t>
  </si>
  <si>
    <t>Spytkowice Suma</t>
  </si>
  <si>
    <t>Stary Sącz</t>
  </si>
  <si>
    <t>2013 - 961000 i 2014 - 1 294 000</t>
  </si>
  <si>
    <t>2013 - 5,92% i 2014 - 6,75%</t>
  </si>
  <si>
    <t>Stary Sącz Suma</t>
  </si>
  <si>
    <t>Sułoszowa</t>
  </si>
  <si>
    <t>Sułoszowa Suma</t>
  </si>
  <si>
    <t>Szaflary</t>
  </si>
  <si>
    <t>Szaflary Suma</t>
  </si>
  <si>
    <t>Szczawnica</t>
  </si>
  <si>
    <t>Szczawnica Suma</t>
  </si>
  <si>
    <t>Szczurowa</t>
  </si>
  <si>
    <t>Szczurowa Suma</t>
  </si>
  <si>
    <t>Szerzyny</t>
  </si>
  <si>
    <t>Szerzyny Suma</t>
  </si>
  <si>
    <t>Tokarnia</t>
  </si>
  <si>
    <t>Tokarnia Suma</t>
  </si>
  <si>
    <t>Tomice</t>
  </si>
  <si>
    <t>Tomice Suma</t>
  </si>
  <si>
    <t>Trzciana</t>
  </si>
  <si>
    <t>Trzciana Suma</t>
  </si>
  <si>
    <t>Trzyciąż</t>
  </si>
  <si>
    <t>olkuski</t>
  </si>
  <si>
    <t>Trzyciąż Suma</t>
  </si>
  <si>
    <t>Tuchów</t>
  </si>
  <si>
    <t>Tuchów Suma</t>
  </si>
  <si>
    <t>Tymbark</t>
  </si>
  <si>
    <t>Tymbark Suma</t>
  </si>
  <si>
    <t>Uście Gorlickie</t>
  </si>
  <si>
    <t>Uście Gorlickie Suma</t>
  </si>
  <si>
    <t>Wieprz</t>
  </si>
  <si>
    <t>Wieprz Suma</t>
  </si>
  <si>
    <t>Wietrzychowice</t>
  </si>
  <si>
    <t>Wietrzychowice Suma</t>
  </si>
  <si>
    <t>Wiśniowa</t>
  </si>
  <si>
    <t>Wiśniowa Suma</t>
  </si>
  <si>
    <t>Zakliczyn</t>
  </si>
  <si>
    <t>Zakliczyn Suma</t>
  </si>
  <si>
    <t>Zawoja</t>
  </si>
  <si>
    <t>Zawoja Suma</t>
  </si>
  <si>
    <t>Zembrzyce</t>
  </si>
  <si>
    <t>Zembrzyce Suma</t>
  </si>
  <si>
    <t>Żabno</t>
  </si>
  <si>
    <t>Żabno Suma</t>
  </si>
  <si>
    <t>Suma końcowa</t>
  </si>
  <si>
    <t>bocheński Suma</t>
  </si>
  <si>
    <t>brzeski Suma</t>
  </si>
  <si>
    <t>chrzanowski</t>
  </si>
  <si>
    <t>chrzanowski Suma</t>
  </si>
  <si>
    <t>dąbrowski Suma</t>
  </si>
  <si>
    <t>2014 - 4933000, 2010 - 36293448</t>
  </si>
  <si>
    <t>2014 - 20,58%, 2010 - 203,15</t>
  </si>
  <si>
    <t>gorlicki Suma</t>
  </si>
  <si>
    <t>2013 - 2 415 000; 2014 - 3 009 620</t>
  </si>
  <si>
    <t>2013 - 7,99; 2014 - 10,52</t>
  </si>
  <si>
    <t>2011 2595000- 2013 - 2 415 000; 2014 - 3 009 620</t>
  </si>
  <si>
    <t>2011 - 11,13%, 2013 - 7,99;  2014 - 10,52</t>
  </si>
  <si>
    <t>limanowski Suma</t>
  </si>
  <si>
    <t>myślenicki Suma</t>
  </si>
  <si>
    <t>nowosądecki Suma</t>
  </si>
  <si>
    <t>nowotarski Suma</t>
  </si>
  <si>
    <t>olkuski Suma</t>
  </si>
  <si>
    <t>proszowicki Suma</t>
  </si>
  <si>
    <t>suski Suma</t>
  </si>
  <si>
    <t>2010 53 180 655 ;2013 - 2207000</t>
  </si>
  <si>
    <t>2010 - 56,52%; 2013 - 5,95%</t>
  </si>
  <si>
    <t>tarnowski Suma</t>
  </si>
  <si>
    <t>SUMA</t>
  </si>
  <si>
    <t xml:space="preserve">Odbudowa drogi gminnej "Do Wójcizny" (K420013) w miejscowości Gliczarów Dolny w km 0+000 - 1+100 </t>
  </si>
  <si>
    <t xml:space="preserve">Odbudowa drogi gminnej "Rząski" (K420016) w miejscowości Gliczarów Górny w km 0+000 - 0+350 </t>
  </si>
  <si>
    <t xml:space="preserve">Odbudowa drogi "Do Bustryku" (nr ewid. 12529) w miejscowości Biały Dunajec w km 0+000 - 1+800 </t>
  </si>
  <si>
    <t xml:space="preserve">Odbudowa drogi gminnej "W Leszczynach" (K420011) w miejscowości Biały Dunajec i Sierockie w km 1+900 - 3+530 </t>
  </si>
  <si>
    <t>Odbudowa mostu w ciągu drogi gminnej ,,Stara droga" nr K 270012 w m. Binarowa w km 0+020</t>
  </si>
  <si>
    <t>Odbudowa drogi gminnej ,,Wilczak Folwark" nr 271103 K w m. Strzeszyn w km 0+460-0+890</t>
  </si>
  <si>
    <t>Remont drogi gminnej ,,Na Topole" nr K 270035 w m. Korczyna w km 0+700-1+280</t>
  </si>
  <si>
    <t>Odbudowa drogi gminnej ,,Głęboka-Belna Górna" nr K 270041 w m. Głęboka w km 0+820-1+540</t>
  </si>
  <si>
    <t>Odbudowa drogi gminnej ,,Granice od Święcan" nr K 270013 w m. Binarowa w km 0+120-0+550</t>
  </si>
  <si>
    <t>Odbudowa drogi gminnej "Brzana - Pławienka - Zagórze" nr K270106 w miejscowości Brzana w km 0+800 - 0 +850, 1 +285 - 1+310, 1+500 - 1+800 </t>
  </si>
  <si>
    <t>Odbudowa drogi gminnej "Siedliska - Grochowa" nr K270172 w miejscowości Siedliska w km 0+440 - 0+705</t>
  </si>
  <si>
    <t>Odbudowa drogi gminnej "Berdechów wz. rzeki Biała - Bruśnik" K270061 w miejscowości Bobowa w km 3+400 - 3+630 wraz z odbudową rowu w km 3+300-3+630</t>
  </si>
  <si>
    <t>Odbudowa drogi gminnej "Bobowa - ul. Wspólna" nr K270084 w miejscowości Bobowa w km 0+190 - 0+490</t>
  </si>
  <si>
    <t>Remont drogi gminnej nr 580791K Dębina - Ostrów Szlachecki w km 3+600 - 3+900 i 3+120 - 3+200</t>
  </si>
  <si>
    <t>Remont drogi gminnej nr 580810K Brzeźnica - Stary Wiśnicz w km 0+700 -1+200 </t>
  </si>
  <si>
    <t>Odbudowa przepustu w miejscowości Brzeźnica w ciagu drogi gminnej 580810K w km 0+350</t>
  </si>
  <si>
    <t>Remont drogi gminnej nr 580806K Zawada - Wola Nieszkowska (Zonia) w km 0+500 - 0+700 i 1+450 - 1+600 </t>
  </si>
  <si>
    <t>Remont drogi w Proszówkach - przedszkole, o nr ew. działki 768 w km 0+000 - 0+450</t>
  </si>
  <si>
    <t>Odbudowa przepustu w ciągu drogi gminnej 4311091 w miejscowości Kanna w km 0+550</t>
  </si>
  <si>
    <t>Remont drogi gminnej Nr K470061- Sosnowice na Świerczenie w miejscowości Sosnowice w km 0+000 - 0+580</t>
  </si>
  <si>
    <t>Remont drogi gminnej Nr K 470055 Bęczyn na Leśniczówkę w miejscowości Bęczyn w km 0+000 - 0+620</t>
  </si>
  <si>
    <t>Remont drogi gminnej Nr K470065 Marcyporęba na Potok Brodawka w miejscowości Marcyporęba w km 0+000 - 0+780</t>
  </si>
  <si>
    <t>Remont drogi gminnej Nr K 470026 Marcyporęba potok Brzeźnicki - w miejscowości Marcyporęba w km 0+000 - 0+250</t>
  </si>
  <si>
    <t>Odbudowa mostu w ciągu drogi gminnej Firkówka Nr K 440031 w miejscowości Budzów w km 0+000-0+060</t>
  </si>
  <si>
    <t>Remont drogi gminnej Sołtystwo- Piątkówka Nr K 440060 w miejscowości Jachówka w km 0+187-0+209; 0+530-0+830; 0+435-0+470 (odnoga prawa)</t>
  </si>
  <si>
    <t>Remont drogi gminnej Mytylówka Nr K 440068 w miejscowości Palcza w km 0+100-0+250</t>
  </si>
  <si>
    <t>Remont drogi gminnej Lenikówka - Szczerbakówka Nr K 440107 w miejscowości Bieńkówka w km 0+498-0+598; 0+650-0+700 wraz z remontem przepustów w km 0+270 oraz w km 0+464</t>
  </si>
  <si>
    <t>Remont drogi gminnej K440338 (działka nr 18070/1) Trzopowa w Sidzinie w km 0+400 - 1+990</t>
  </si>
  <si>
    <t>Remont drogi gminnej nr 290204 K "Do Baranów" w miejscowości Wielopole w km 0+000-0+775</t>
  </si>
  <si>
    <t>Remont drogi gminnej nr 290310 K "Pasternik-Do Mordarskiego" w miejscowości Paszyn w km 0+000-0+760</t>
  </si>
  <si>
    <t>Remont drogi gminnej nr 290015 K "ul. Podgórska" w miejscowości Chełmiec w km 0+000-0+360</t>
  </si>
  <si>
    <t>Remont drogi gminnej nr 290077 K "Zagórze" w miejscowości Klęczany w km 0+000-0+600</t>
  </si>
  <si>
    <t>Remont drogi gminnej nr 290141 K "Stronik k/Remizy" w miejscowości Niskowa w km 0+000-0+400</t>
  </si>
  <si>
    <t>Remont drogi gminnej Jastrzębia - Budzyń - Kipszna, nr dzi.ew. 249, 182 w miejscowości Jastrzębia i Kipszna w km 3+200 - 4 + 100</t>
  </si>
  <si>
    <t>Remont drogi gminnej K200006 Pławna - Bruśnik - Styrki w miejscowości Bruśnik w km 4 +360 - 5+060</t>
  </si>
  <si>
    <t>Remont drogi gminnej Siekierczyna - Podlas nr dz. 358/1, 352/5, 382/2, 208/1 w miejscowości Siekierczyna w km 0 +430 - 0+520, 2+050 - 2 +489</t>
  </si>
  <si>
    <t>Remont drogi gminnej Tursko za Skałą dz. nr 62 w miejscowości Tursko w km 0+500 - 0+912</t>
  </si>
  <si>
    <t>Odbudowa mostu w ciągu drogi gminnej „Za Wodą” nr dz. ewid. 11124/1, 7766/3, 10991/1, 7440, 7442/3 na potoku „Bystry” km potoku 6+550 w miejscowości Ratułów w km 0+037</t>
  </si>
  <si>
    <t>Odbudowa drogi gminnej „Do Biłka” nr dz. ewid. 5035, 5067 w miejscowości Odrowąż w km 0+190 – 0+370</t>
  </si>
  <si>
    <t>Odbudowa drogi gminnej „Wierchowa – do Sośniny” nr dz. ewid. 11910 w miejscowości Stare Bystre w km 0+000 – 2+945</t>
  </si>
  <si>
    <t>Odbudowa drogi gminnej „Szeligówka” nr dz. ewid. 6866 w miejscowości Czerwienne w km 0+485 – 0+830 wraz z odbudową przepustu w km 0+449</t>
  </si>
  <si>
    <t>Odbudowa drogi gminnej „Do Jagódków-Paleników” nr dz. ewid. 6161, 3248/9, 2771/2, 6127/1 w miejscowości Podszkle w km 0+000 – 0+460</t>
  </si>
  <si>
    <t>Odbudowa drogi gminnej K 360560 ulica Kąty i Kosibowicza w miejscowości Sromowce Wyżne w km od 0+160 do 0+680 oraz w km od 0+970 do 1+600 </t>
  </si>
  <si>
    <t>Odbudowa drogi gminnej K 360570 Droga przez Mizerną w miejscowości Mizerna w km od 1+750 do 1+950</t>
  </si>
  <si>
    <t>Odbudowa drogi gminnej K 360626 ulica Cegielniana w miejscowości Kluszkowce w km od 0+710 do 0+910 </t>
  </si>
  <si>
    <t>Odbudowa przepustu na ulicy Trzech Koron w miejscowości Sromowce Niżne w km 0+960</t>
  </si>
  <si>
    <t>Odbudowa przepustu w ciągu drogi gminnej ul.Ofiar Katynia Nr 180072 K w Dąbrowie Tarnowskiej w km 0+660</t>
  </si>
  <si>
    <t>Odbudowa drogi gminnej ul.Ofiar Katynia Nr 180072K w Dąbrowie Tarnowskiej w km 0+000 - 0+150</t>
  </si>
  <si>
    <t>Odbudowa drogi gminnej Szarwark - Nieczajna Górna w m. Szarwark (dz. nr 545, 467) i w m.Nieczajna Górna (dz. nr 3675) w km 0+000 - 2+775</t>
  </si>
  <si>
    <t>Odbudowa mostu żelbetowego w ciągu drogi gminnej nr K250884 Porąbka Uszewska w km 0+065</t>
  </si>
  <si>
    <t>Odbudowa drogi gminnej nr K250854 Niedźwiedza Tekielówka Nowa Wieś w km 0+000-0+470 </t>
  </si>
  <si>
    <t>Odbudowa drogi gminnej nr K250221 Wola Dębińska Zielona Droga w km 1+900 - 2+260</t>
  </si>
  <si>
    <t>Odbudowa drogi gminnej nr K250257 Łysa Góra Na Zagonie w km 0+000-0+450; 0+850-1+317</t>
  </si>
  <si>
    <t>Odbudowa drogi gminnej nr K250230 Sufczyn Za Szkołą w km 0+000-0+560 </t>
  </si>
  <si>
    <t>Remont drogi gminnej "Mrózki" nr K340078 dz.ew. 276 w miejscowości Półrzeczki w km 0+460 - 1+200</t>
  </si>
  <si>
    <t>Remont drogi gminnej "Zakopiec-Kędrówka" nr K340108 dz.ew. 728 w miejscowości Stróża w km 0+000 - 0+600 </t>
  </si>
  <si>
    <t>Remont drogi gminnej "Oszczędy" nr K340125 dz.ew. 1837 w miejscowości Wilczyce w km 0+000 - 0+800</t>
  </si>
  <si>
    <t>Remont drogi gminnej "Górka Plebańska" nr 2521011 dz.ew. 2050, 2048/2 w miejscowości Dobra w km 0+000 - 0+350</t>
  </si>
  <si>
    <t>Remont drogi gminnaj "Gąsiory" nr K340005 dz.ew. 715, 732 w miejscowości Chyszówki w km 0+750 - 1+320</t>
  </si>
  <si>
    <t>Odbudowa drogi gminnej "Puste" K 250336, dz. nr ewid. 775 w miejscowości Gnojnik w km 0+000 - 0+700 wraz z odbudową przepustu w km 0+100</t>
  </si>
  <si>
    <t>Odbudowa drogi gminnej „Leśniczówka na Łoniową” K 250359 dz. nr ewid. 107 w miejscowości Biesiadki w km 0+000 – 0+770</t>
  </si>
  <si>
    <t>Odbudowa drogi gminnej "Przez Wieś" K 250375, dz. nr ewid. 436, 415, 404 w miejscowości Lewniowa w km 0+000 - 1+200 wraz z odbudową przepustu w km 0+780</t>
  </si>
  <si>
    <t>Odbudowa drogi gminnej "W Pole" K 250398 dz. nr ewid. 342/1 w miejscowości Zawada Uszewska w km 0+400 - 1+050</t>
  </si>
  <si>
    <t>Odbudowa drogi gminnej "W stronę Maciaszek" dz. nr ewid. 1963 w miejscowości Uszew w km 0+000 - 0+300</t>
  </si>
  <si>
    <t>Odbudowa drogi gminnej "Cieplice k. Falniów" K140113 w miejscowości Cieplice w km 0+320 - 1+360</t>
  </si>
  <si>
    <t>Remont drogi gminnej "Rzeżuśnia Kamieniec" nr dz. ewid. 115/1, 376 w miejscowości Rzeżuśnia w km 0+000-1+520</t>
  </si>
  <si>
    <t>Remont drogi gminnej "Gołcza - Rzeżuśnia" K140117 w miejscowości Rzeżuśnia w km 0+500-1+990</t>
  </si>
  <si>
    <t>Remont drogi gminnej "Szreniawa Kopanina" K140136 w miejscowościach Szreniawa i Adamowice w km 0+000-0+180, 0+900-1+200</t>
  </si>
  <si>
    <t>Remont drogi gminnej "Nowa Wieś" ("Góry") nr 270613K w miejscowości Szymbark w km 0+130-1+100</t>
  </si>
  <si>
    <t>Remont drogi gminnej "Koło Cerkwi" nr 270513K w miejscowości Bielanka w km 0+030-0+310</t>
  </si>
  <si>
    <t>Odbudowa przepustu w ciągu drogi gminnej dz. nr 497 w miejscowości Wola Żelichowska w km 0+655</t>
  </si>
  <si>
    <t>Remont drogi gminnej Nr 203811K ,,Gromnik (Pozna)-Polichty,, w m. Gromnik ,w km 1+950-2+900</t>
  </si>
  <si>
    <t>Remont drogi gminnej Nr 203810K ,,Siemiechów -Pogórze (pocz.od dr.woj.980),,w m. Siemiechów w km 0+700-1+400</t>
  </si>
  <si>
    <t>Remont drogi gminnej Nr 200039K ,,Siemiechów (koło Zubek)-Lichwin,, w m. Siemiechów w km 1+300-1+600</t>
  </si>
  <si>
    <t>Odbudowa drogi gminnej "Koszarka-Przydonica" (nr 290674K) w Przydonicy w km 3+350-3+850</t>
  </si>
  <si>
    <t>Odbudowa kładki na rzece Biała Tarnowska w ciągu drogi gminnej "Skrabówka do rzeki" nr działki ewid. 540 w miejscowości Kąclowa w km 0+625</t>
  </si>
  <si>
    <t>Remont drogi gminnej " Koło Fydy i Chronowskiego"(nr drogi 294987K/ nr dz. ewid. 587/1) w miejscowości Krużlowa Wyżna w km 0+420 - 0+750</t>
  </si>
  <si>
    <t>Remont drogi gminnej "Stary Gościniec" (nr drogi 295104K/nr dz ewid. 540) w miejscowości Siołkowa w km 0+250 - 0+600</t>
  </si>
  <si>
    <t>Remont drogi gminnej "Stara droga przez wieś" ( nr drogi 295031K/ nr dz. ewid. 112) w miejscowości Binczarowa w km 0+000 - 0+350</t>
  </si>
  <si>
    <t>Remont drogi gminnej "Zalesie" ( Nr drogi 294858K / nr dz. ewid. 144, 17 ) w miejscowości Stróże w km 0+200 - 0+700</t>
  </si>
  <si>
    <t>Remont drogi gminnej "Droga koło P. Rzemińskiego" na dz. nr 68/7, 59/3, 60/2, 61/2, 71/3, 65/4, 65/6, 66/7, 66/5, 68/16, 68/14, 68/12, 75/10 obr. 2 miasta Grybowa w km 0+000-0+220</t>
  </si>
  <si>
    <t>Remont drogi gminnej Stręgoborzyce Wygnanów pod p. Migasa (dz. nr ewid. 878) w Stręgoborzycach km 0+430-1+750</t>
  </si>
  <si>
    <t>Remont drogi gminnej Wawrzeńczyce-"Góra Złotnicka" w kier. Igołomi K600012 (dz. nr 2512/2, 917, 918) w Wawrzeńczycach, Złotniki km 0+870-1+650</t>
  </si>
  <si>
    <t>Remont drogi gminnej Dobranowice "Stare Pola" (dz. nr ewid. 546) w Dobranowicach km 0+100-0+850</t>
  </si>
  <si>
    <t>Odbudowa mostu na działkach nr 758/1, 762 w miejscowości Iwanowice Włościańskie oraz nr 61, 89, 139 w miejscowości Sułkowice, na potoku Minóżka, w ciągu drogi gminnej na działce nr 762 w miejscowości Iwanowice Włościańskie oraz nr 71, 84, 89 w miejscowości Sułkowice w km 0+115</t>
  </si>
  <si>
    <t>Remont drogi gminnej Sieciechowice - Brzozówka nr 600122K/ dz. nr 1115 w miejscowości Sieciechowice w km 0+155 - 0+340 </t>
  </si>
  <si>
    <t>Remont drogi gminnej Wojakowa-Podlipie Nr 250470 K (działka Nr 2) w miejscowości Wojakowa w km 0+000-0+400</t>
  </si>
  <si>
    <t>Remont drogi gminnej Iwkowa-Pańskie Nr 250448 K (działka Nr 2316/5 i Nr 1404/1) w miejscowości Iwkowa w km 0+000-0+080 i 0+660-0+900</t>
  </si>
  <si>
    <t>Remont drogi gminnej o nr ew. 15/3,15/5,15/7 Na Zakamionek w miejscowosci Lipnica Mała w km od 0+000 do 0+755</t>
  </si>
  <si>
    <t xml:space="preserve">Odbudowa mostu do Świnków na cieku Syhlec w miejscowości Lipnica Mała drogi gminnej - działki nr ewid. 9768, 9276 w km 0+090 </t>
  </si>
  <si>
    <t>Remont drogi gminnej o nr ew. 6589, 6615 ulica Wilsona w miejscowosci Jabłonka w km od 0+000 do 0+370 </t>
  </si>
  <si>
    <t xml:space="preserve">Odbudowa mostu koło Kółka Rolniczego na cieku Potok Zubrzyca w miejscowosci Zubrzyca Górna w ciągu drogi gminnej - działki nr ewid. 7350/7, 7328/15, w km 0+033 </t>
  </si>
  <si>
    <t>Remont drogi gminnej o nr ew. 2656 ulica Stanisława Góreckiego w miejscowosci Jabłonka w km od 0+000 do 0+250 </t>
  </si>
  <si>
    <t>Remont drogi gminnej "Racławice - Cmentarz" K600202 w miejscowości Racławice w km 0+005 - 1+000</t>
  </si>
  <si>
    <t>Odbudowa drogi gminnej "Jerzmanowice - Goła" K600176 w miejscowości Jerzmanowice w km 0+233 - 0+630</t>
  </si>
  <si>
    <t>Remont drogi gminnej Słupia-Kuśnierz-Dwór, nr dz. ewid. 66 w miejscowości Słupia w km 0+000-0+800</t>
  </si>
  <si>
    <t>Remont drogi gminnej Wilkowisko-Brzeg-Sośnie, nr dz. ewid. 486 w miejscowości Wilkowisko w km 0+180-0+700</t>
  </si>
  <si>
    <t>Remont drogi gminnej Szyk–Do Toporkiewicza, nr dz.ewid. 409 w miejscowości Szyk w km 0+250-0+550</t>
  </si>
  <si>
    <t>Odbudowa boiska sportowego w Szczyrzycu wraz z odbudową kanalizacji deszczowej na dz. ewid. nr 100/1, 245, 244/2, 241/2, 246 w miejscowości Szczyrzyc na długości 0,150 km</t>
  </si>
  <si>
    <t>Remont drogi gminnej Jodłownik-Cmentarz, nr dz. ewid. 116/4, 115/2 w miejscowości Jodłownik w km 0+000-0+350</t>
  </si>
  <si>
    <t>Remont drogi gminnej "Za Zwierzyniec" nr dz. ewid. 1469 w miejscowości Wysoka w km 0+700-1+200</t>
  </si>
  <si>
    <t>Remont drogi gminnej ul. Malejowska-boczna do p. Białonia na działce nr ewid. 5497 w miejscowości Jordanów w km 0+000 - 0+220</t>
  </si>
  <si>
    <t>Remont drogi gminnej ul. Mickiewicza nr 440512K w miejscowości Jordanów w km 0+465 - 0+600</t>
  </si>
  <si>
    <t>Remont drogi gminnej ul. Kolejowa-boczna do p. Firka na działce nr ewid. 5532 w miejscowości Jordanów w km 0+140 - 0+300</t>
  </si>
  <si>
    <t>Remont drogi gminnej ul. Generała Maczka-boczna SKR-Technikum na działce nr ewid. 5707/1 w miejscowości Jordanów w km 0+090 - 0+390</t>
  </si>
  <si>
    <t>Remont drogi gminnej ul. Kopernika-boczna za oczyszczalnią na działkach nr ewid. 5431/1 i 5431/2 w miejscowości Jordanów w km 0+245 - 0+615</t>
  </si>
  <si>
    <t>Remont drogi gminnej K340202 Kuźle -Wąchały w Szczawie w km 0+200 - 0+900</t>
  </si>
  <si>
    <t>Remont przepustu Bulandy w Szczawie na dz. ew. 1229 w km. 0+940 - 0+960</t>
  </si>
  <si>
    <t>Remont drogi gminnej "Bratyszowiec" nr dz. ewid. 942/1, 942/2, 942/3 w miejscowości Królowa Górna oraz nr dz. ewid. 573, 574/2 w Boguszy w km 0+350 - 1+340</t>
  </si>
  <si>
    <t>Remont drogi gminnej "Za Las - Góry" nr drogi 290988K w miejscowości Mystków i Mszalnica w km 0+250 - 1+350</t>
  </si>
  <si>
    <t>Remont drogi gminnej "Zagroda" nr dz. ewid. 375 w miejscowości Kamionka Wielka w km 0+000 - 0+200</t>
  </si>
  <si>
    <t>Remont drogi gminnej "Droga za rzeką" nr dz. ewid. 467/6; 634/3; 446/3; 447/3; 581; 634/4; 433/3; 582/4; 421/8; 422/8; 422/10; 419/3; 408/3 w miejscowości Bogusza w km 0+320 - 0+740</t>
  </si>
  <si>
    <t>Remont drogi gminnej "Nowakówka" nr dz. ewid. 52, 246, 247 w miejscowości Mystków w km 0+000 - 1+500 </t>
  </si>
  <si>
    <t>Remont drogi gminnej Kościelna nr 560244 K / nr dz. ew. 945/1 w miejscowości Kłaj w kilometrażu: 0+000 - 0+618</t>
  </si>
  <si>
    <t>Remont drogi gminnej Kmiecie nr 560276 K / nr dz. ew. 1545 w miejscowości Brzezie w kilometrażu 0+009 - 0+660 </t>
  </si>
  <si>
    <t>Remont drogi gminnej Do Raby II nr 560260 K / nr dz. ew. 323 i 315/8 w miejscowości Łężkowice w kilometrażu 0+248 - 0+600</t>
  </si>
  <si>
    <t>Remont drogi gminnej Potrawek nr dz. ew. 273 w miejscowości Grodkowice w kilometrażu 0+000 - 0+387</t>
  </si>
  <si>
    <t>Remont drogi gminnej Podrabie - boczna nr 560254 K / nr dz. ew. 1038 w miejscowości Targowisko w kilometrażu 0+010- 0+477</t>
  </si>
  <si>
    <t>Remont drogi gminnej Biórków Wielki-Biórków Mały "Hektary" nr drogi 33/nr dz. ewid. 601/1 Biórków Wielki w miejscowości Biórków Wielki w km 0+800-1+800</t>
  </si>
  <si>
    <t>Remont drogi gminnej Dalewice "Do Kowar" nr drogi 7/nr.dz.ewid. 742/2 Dalewice w miejscowości Dalewice w km 0+000-0+850</t>
  </si>
  <si>
    <t>Remont drogi gminnej Przesławice - Gnatowice nr drogi 11/ nr dz.ewid.420 Przesławice w miejscowości Przesławice w km 0+000-0+100</t>
  </si>
  <si>
    <t>Remont drogi gminnej Wąsów "Pod Olecha" nr drogi 54/ nr dz. ewid. 106/2 Wasów w miejscowości Wasów w km 0+000-0+800</t>
  </si>
  <si>
    <t>Remont drogi gminnej Wronin "Nawrotka" nr drogi 54/nr dz.ewid. 333/7,334/2 Wronin w miejscowości Wronin w km 0+000-0+600</t>
  </si>
  <si>
    <t>Odbudowa drogi gminnej nr 291042K Jasienna - Mieściska - Bukowiec w miejscowości Lipnica Wielka w km 0+300 do 0+530, 0+880 do 1+350</t>
  </si>
  <si>
    <t>Odbudowa drogi gminnej nr 291159K Janczowa - Dwór koło Murzydły w miejscowości Janczowa w km 0+000 do 0+400</t>
  </si>
  <si>
    <t>Odbudowa mostu w ciągu drogi gminnej nr 291348K Lipnica Wielka - Od Drogi Głównej koło Turka w Potoki w miejscowości Lipnica Wielka w km 0+005</t>
  </si>
  <si>
    <t>Odbudowa mostu w ciągu drogi gminnej nr 291280K Wojnarowa - Rzeki - Lipnica Wielka - Zalesie w miejscowości Wojnarowa w km 0+030</t>
  </si>
  <si>
    <t>Remont drogi gminnej nr K 160052 Sokołowice-Iwanie w miejscowości Sokołowice w km 0 + 000 - 0 + 768</t>
  </si>
  <si>
    <t>Remont drogi gminnej nr K 160086 Książnice Wielkie do p. Wojtusik w miejscowości Książnice Wielkie w km 0 + 180 - 1 + 270</t>
  </si>
  <si>
    <t>Remont drogi gminnej nr K 160614 Malkowice - Siedliska Iwanie w miejscowościach Malkowice i Siedliska w km 0 + 000 - 0 + 820</t>
  </si>
  <si>
    <t>Remont drogi gminnej nr K 160073 Modrzany poprzeczka od drogi gminnej nr K 160033 w miejscowości Modrzany w km 0 + 000 - 0 + 800</t>
  </si>
  <si>
    <t>Remont drogi gminnej nr K 160007 Jaksice-Parcela Górna-Dolany w miejscowości Jaksice w km 0 + 000 - 0 + 948</t>
  </si>
  <si>
    <t>Remont drogi gminnej K140171 Przysieka - Przybysławice, w m. Przysieka, dz. nr ewid. 328/4 i 340, odc. od km 1+600 do km 2+382</t>
  </si>
  <si>
    <t>Remont drogi gminnej K140175 Rogów-Bogdanów, w m. Rogów i Bogdanów, dz. nr ewid. 309/2, 181, 264, 307, 273/1, odc. od km 0+000 do km 0+078 oraz od km 0+082 do km 1+720</t>
  </si>
  <si>
    <t>Remont drogi gminnej K140173 Przybysławice - Miechówka, w m. Przybysławice, dz. nr ewid. 176/5, 177/5, odc. od km 2+525 do km 3+300</t>
  </si>
  <si>
    <t>Remont drogi gminnej K140164 Kępie - Florentynów, w m. Kępie, dz. nr ewid. 2200, odc. od km 0+600 do km 1+350</t>
  </si>
  <si>
    <t>Odbudowa drogi gminnej ul.Knutelskiego nr. drogi K362395 w Krościenku nad Dunajcem w km 0+065-0+400</t>
  </si>
  <si>
    <t>Odbudowa drogi gminnej ul.Ojca Leona nr.drogi K362433 w Krośnicy w km 0+520-0+560,0+600-0+620 wraz z odbudową przepustu ramowego 2x2 w km 0+670</t>
  </si>
  <si>
    <t>Odbudowa drogi gminnej ul. Polna nr. drogi K362436 w Krośnicy w km 0+239-0+639</t>
  </si>
  <si>
    <t xml:space="preserve">Remont drogi gminnej nr. drogi 140191K Antolka –Doły Tochołowskie w km 0+350 -1+835 </t>
  </si>
  <si>
    <t>Remont przepustu w ciągu drogi gminnej nr. drogi 140191K Antolka –Doły Tochołowskie przepust w km 0+000</t>
  </si>
  <si>
    <t>Remont drogi gminnej nr. drogi 140216K Moczydło - Zaryszyn w km 0+000 -1+500</t>
  </si>
  <si>
    <t xml:space="preserve">Remont drogi gminnej nr. drogi 140226K Giebułtów - Tochołów w km 0+000 -1+200 </t>
  </si>
  <si>
    <t>Odbudowa ubezpieczeń mostu na rzece Łososina w ciągu drogi gminnej "Jaworzna-Mordarka" nr 2530001 w miejscowości Jaworzna w km 0+153</t>
  </si>
  <si>
    <t>Odbudowa ubezpieczeń mostu na rzece Łososina w ciągu drogi gminnej "Krosna-Żmiąca" nr 2530003 w miejscowości Strzeszyce w km 2+615</t>
  </si>
  <si>
    <t>Remont drogi gminnej "Krosna-Żmiąca" nr 340233K w miejscowości Żmiąca w km 6+350-6+750</t>
  </si>
  <si>
    <t>Odbudowa drogi gminnej "Do Piechury i Michałowskiego" nr 2530018 w miejscowości Laskowa w km 0+000-0+800</t>
  </si>
  <si>
    <t>Odbudowa drogi gminnej "Pajerówka" nr 2530123 w miejscowości Sechna w km 0+800-1+500 wraz z odbudową przepustu w km 1+070</t>
  </si>
  <si>
    <t>Remont drogi gminnej "Kuligówka" nr dz. ewid. 1126 w Kiczorach w kilometrażu 0+150 - 0+970</t>
  </si>
  <si>
    <t>Remont drogi gminnej "Na Grapę" nr dz. ewid. 5002 w Lipnicy Wielkiej w kilometrażu 0+095 - 0+421</t>
  </si>
  <si>
    <t>Remont drogi gminnej "Od lustra do Siarki" nr dz. ewid. 1292, 1234, 1300 w Kiczorach w kilometrażu 0+000 - 0+500</t>
  </si>
  <si>
    <t>Remont drogi gminnej "Zwiotki" nr dz. ewid. 1300 w Kiczorach w kilometrażu 0+160 - 0+730</t>
  </si>
  <si>
    <t>Odbudowa Kładki pieszo-jezdnej w ciągu drogi gminnej nr dz. ewid. 9517/2 w miejscowości Tenczyn w km 0+212 na potoku Krzeczowskim w km 6+671</t>
  </si>
  <si>
    <t>Odbudowa przepustu w ciągu drogi gminnej działka nr dz. ewid. 9742/54 w miejscowości Tenczyn w km 0+150 w postaci obiektu mostowego na potoku Tenczynka w km 1+682</t>
  </si>
  <si>
    <t>Remont mostu k. Ogórka w ciągu drogi gminnej nr K291613 w miejscowości Łabowa w km 0+410</t>
  </si>
  <si>
    <t>Remont drogi gminnej Czaczów - Maciejowa - Feleczyn nr K291611 w miejscowości Maciejowa w km 3+000 - 3 + 025 </t>
  </si>
  <si>
    <t>Remont drogi gminnej k. Pękali ( działka nr. 33) w miejscowości Kamianna w km 0+200 - 0 + 420</t>
  </si>
  <si>
    <t>Remont drogi gminnej na Pałygę ( działka nr. 309) w miejscowości Czaczów w km 0+000 - 0 + 750</t>
  </si>
  <si>
    <t>Remont mostu drewnianego na potoku bez nazwy w ciągu drogi Lubomierz - Mogilany K580196 w km 0+460 w msc. Lubomierz</t>
  </si>
  <si>
    <t>Remont drogi na działkach nr. 173/2, 175/5, 179/2 w msc. Cichawka w km 0+000 - 0+150</t>
  </si>
  <si>
    <t>Remont drogi nr K580200 Łapanów - pod Nykazę w msc. Łapanów w km 0+000 - 0+250</t>
  </si>
  <si>
    <t>Remont drogi nr K580164 Boczów - Grabie w msc. Boczów w km 0+000 - 0+400</t>
  </si>
  <si>
    <t>Remont drogi gminnej nr K 580215 Tarnawa - Przeginia - Zbydniów w msc. Zbydniów w km 1+550 - 1+635, 1+800 - 1+844 i 1+895 - 2+320</t>
  </si>
  <si>
    <t>Odbudowa drogi gminnej o nazwie lokalnej Za Upłoz działki nr 2786 w Kacwinie w km 0+580-0+610 i 0+775-0+856</t>
  </si>
  <si>
    <t>Odbudowa drogi gminnej o nazwie lokalnej Na Ryne działki nr 987 w Łapszach Niżnych w km 0+040-0+080</t>
  </si>
  <si>
    <t>Remont drogi gminnej o nazwie lokalnej Na Cisówke działki nr 4213 w Niedzicy w km 0+000-0+600</t>
  </si>
  <si>
    <t>Odbudowa drogi gminnej nr K362580 ul.Pod Grapę w Trybszu w km 0+010-0+055</t>
  </si>
  <si>
    <t>Remont drogi gminnej nr K362535 ul. Wiśmierskiego w Łapszach Niżnych w km 0+650-0+950 </t>
  </si>
  <si>
    <t>Odbudowa drogi gminnej "Obidza I - Obidza II" nr 291705 K w miejscowości Obidza w km 0+316 - 2+053 wraz z odbudową przepustów w km 0+326, 0+803, 1+182, 1+581, 1+645, 1+725, 2+049</t>
  </si>
  <si>
    <t xml:space="preserve">Odbudowa przepustu drogi gminnej "Do Stachonia" nr 292150 K w miejscowości Czarny Potok w km 0+063 </t>
  </si>
  <si>
    <t>Odbudowa drogi gminnej "Łącko Pożogi" nr 291985 K w miejscowości Łącko w km 0+080 - 0+382, 1+166 - 1+194</t>
  </si>
  <si>
    <t>Odbudowa drogi gminnej "Musołówka Groń" nr 291728 K w miejscowości Brzyna w km 0+725 - 0+983</t>
  </si>
  <si>
    <t>Remont korpusu drogi gminnej Tęgoborze - Jungiewicz Nr 292684 K w miejscowości Tęgoborze w km 0+000 - 0+090 i 0+195 - 0+260</t>
  </si>
  <si>
    <t>Odbudowa korpusu drogi gminnej Tęgoborze - Żelazko Nr 292701 K w miejscowości Tęgoborze w km 0+136 - 0+196 wraz z odbudową przepustu drogowego w km 0+237</t>
  </si>
  <si>
    <t>Remont korpusu drogi gminnej Łososina Dolna - Jarostowa - Instytut Nr 292503 K w miejscowości Bilsko w km 0+415 - 0+445 </t>
  </si>
  <si>
    <t>Remont korpusu drogi gminnej Bilsko - Szewczyk - Kulig Nr 292413 K w miejscowości Bilsko w km 1+270 - 1+500 </t>
  </si>
  <si>
    <t>Remont drogi gminnej Stronie Świdnik na most pod Moczurę Nr 340541K w miejscowości Stronie w km 1+041-1+716</t>
  </si>
  <si>
    <t>Remont drogi gminnej Pietrzakówka Jan Hajduk Nr 340932K w miejscowości Młyńczyska w km 0+000-0+210</t>
  </si>
  <si>
    <t>Remont drogi gminnej Przyszowa nad Dworem k/Nawalaniec Nr 341063K w miejscowości PRZYSZOWA w km 0+050-0+110 wraz z remontem przepustu w km 0+063</t>
  </si>
  <si>
    <t>Odbudowa drogi gminnej Biesna -Siedliska k.P.Osiki K-270734 w m. Biesna km 0+000-0+250</t>
  </si>
  <si>
    <t>Odbudowa drogi gminnej Szalowa za przejazdem kolejowym działki 884/7, 767/8, 890/13, 890/14, 906/14, 906/3 w m.Szalowa km 0+000 -0+200</t>
  </si>
  <si>
    <t>Odbudowa drogi gminnej Łużna - Podlesie w kier.P.Borucha działki ewidencyjne 1093/2,1096/2 w miejscowości Łużna km 0+000-0+250</t>
  </si>
  <si>
    <t>Odbudowa drogi gminnej Wola Łużańska - Na Olszowskiego- Zapady działki nr 250/5, 250/1, 251/2, 252/4, 252/6, 253/4, 254/2, 257/7, 257/8 w m.Wola Łużańska km 0+000-0+210</t>
  </si>
  <si>
    <t>Remont drogi gminnej ul. Moniuszki Nr drogi 440745K/nr dz. ewid. 7905/2, 7458/2 ,7896 w miejscowości Maków Podhalański w km 0+125 - 0+265 i w km 0+400- 0+425 </t>
  </si>
  <si>
    <t>Remont drogi gminnej Os. Bielasy Polana nr dz. ewid. 7670 w miejscowości Grzechynia w km 0+000 - 0+250 </t>
  </si>
  <si>
    <t>Remont mostu w ciągu drogi gminnej Os. Woldanówka nr dz. ewid. 7238 w miejscowości Żarnówka w km 0+000 - 0+009</t>
  </si>
  <si>
    <t>Remont drogi gminnej Os. Mędralowa nr drogi 440780K/nr dz. ewid. 8245/3 , 1470/7 , 1485/3 , 1536/3 ,8131 w miejscowości Juszczyn w km 0+190 - 0+406</t>
  </si>
  <si>
    <t>Remont drogi głównej w Kojszówce nr dz. ewid. 2532/1 w miejscowości Kojszówka w km 2+600 - 3+000</t>
  </si>
  <si>
    <t>Remont mostu betonowego na potoku Zyblikiewicz w ciągu drogi gminnej Nr K 180148 w msc. Mędrzechów w Km 1+110</t>
  </si>
  <si>
    <t>Remont drogi gminnej Wójcina Odmęt Nr K 180151 w msc. Wójcina, Odmęt w Km 0+525 - 0+825</t>
  </si>
  <si>
    <t>Odbudowa drogi gminnej Kupienin - Bór Kupieński - Bór Świątkowski Nr K 180153 w msc. Kupienin w Km 0+000 - 0+479 wraz z odbudową przepustu w km 0+853</t>
  </si>
  <si>
    <t>Remont drogi gminnej Jaksice-Krępa, dz. o nr ewid. 520, w km 0+000-1+230</t>
  </si>
  <si>
    <t>Remont drogi gminnej ul. Ogrodowa w Miechowie Nr K140266, w km 0+000-1+000</t>
  </si>
  <si>
    <t>Remont drogi gminnej Nasiechowice Przemysłowa, dz. nr ewid. 404, w km 0+000-0+750</t>
  </si>
  <si>
    <t>Remont drogi gminnej Kalina Mała-Kalina Rędziny, dz. nr ewid. 455/1, 455/2, 456/1, 456/2, 51, w km 0+000-1+530</t>
  </si>
  <si>
    <t>Remont drogi gminnej Zarogów Laskowiec Nr K140334, w km 0+000-0+580</t>
  </si>
  <si>
    <t>Odbudowa mostu w ciągu drogi "Kasinka Mała - Pyrze, Brzegi" nr dz. ewid. 6142, 6113 w miejscowości Kasinka Mała w km 0+020</t>
  </si>
  <si>
    <t>Odbudowa mostu w ciągu drogi "Kasinka Mała - Majeranówka" nr dz. ewid. 2925, 3195 w miejscowości Kasinka Mała w km 0+015</t>
  </si>
  <si>
    <t>Odbudowa mostu w ciągu drogi "Kasina Wielka - Trzeciaki, Kubowicze Dolne" nr dz. ewid. 2446, 2291 w miejscowości Kasina Wielka w km 0+225</t>
  </si>
  <si>
    <t>Remont drogi gminnej "Kasinka Mała - Zagródce" do osiedla Filipiaki nr 2509008 w miejscowości Kasinka Mała w km 0+000-0+450, 0+720-0+740, 1+260-1+780, 1+780-1+830, 1+830-1+850</t>
  </si>
  <si>
    <t>Remont drogi gminnej "Kasina Wielka - Groszowiec" nr 2509001 w miejscowości Kasina Wielka w km 0+230-0+290, 0+520-0+630</t>
  </si>
  <si>
    <t>Remont drogi gminnej nr K 340580 20 ul. Mroza w Mszanie Dolnej w km 0+000 do 0+072, 0+500 do 0+553, 0+800 do 1+312, 1+320 do 1+351</t>
  </si>
  <si>
    <t>Remont drogi gminnej nr K 340588 28 ul. Słonecznej w Mszanie Dolnej w km 0+075 do 0+165, 0+205 do 0+370, 0+579 do 0+722, 0+867 do 0+945, 1+618 do 1+651</t>
  </si>
  <si>
    <t>Remont drogi gminnej „Pod Cmentarz” nr K 470 183 nr dz. ew. 1048/4 w Mucharzu w km 0+000 – 0+600</t>
  </si>
  <si>
    <t>Remont drogi gminnej „Wierchy” nr K 470 172 nr dz. ew. 1671 w Jaszczurowej w km 0+000 – 0+300</t>
  </si>
  <si>
    <t>Remont drogi gminnej „Kizówka” nr K 470 204 nr dz. ew. 955/2 w Świnnej Porębie w km 0+000 – 0+600</t>
  </si>
  <si>
    <t>Remont drogi gminnej „k/Front do zbiornika wody” nr dz. ew. 11824/1 w Kozińcu w km 0+000 - 0+500</t>
  </si>
  <si>
    <t>Odbudowa drogi gminnej „Łopata” na działce ew. nr 738, 736, w miejscowości Żegiestów w km 0+000 do 0+800</t>
  </si>
  <si>
    <t>Odbudowa drogi gminnej na działce ew. nr 243, 244, 246/4, 245/5 w miejscowości Złockie w km 0+000 do 0+130 wraz z odbudową uszkodzonego rurociągu o śr 1000 mm pod korpusem drogi</t>
  </si>
  <si>
    <t>Odbudowa drogi gminnej 292943K, ul. Podgórna na działce ew. nr 3310, 3717, 2580/2, 3712, 3285, 3792/4, 3737/8 w miejscowości Muszyna w km 0+000 do 0+800</t>
  </si>
  <si>
    <t>Odbudowa drogi gminnej przez Wieś w miejscowości Jastrzębik na działce nr ew. 43/2 w km 0+000 do 0+205 wraz z odwodnieniem w km 0+100 do 0+205</t>
  </si>
  <si>
    <t>Odbudowa cieku komunalnego "San" (działki nr 910/7 obr.1, 1201/1, 1201/7 obr.2) w Myślenicach w km 1+330 - 2+330</t>
  </si>
  <si>
    <t>Odbudowa nawierzchni z kostki brukowej i muru oporowego w km 0+000 - 0+035 oraz nawierzchni z betonu asfaltowego w km 0+000 - 0+035 i 0+865 - 0+965 w ciągu ul. Parkowej w Myślenicach ( dz.628/5, 628/10, 628/26, 628/60 )</t>
  </si>
  <si>
    <t>Odbudowa ul. Sienkiewicza boczna w Myślenicach ( dz. 1021/1 obr. 2 ) w km 0+000 - 0+222</t>
  </si>
  <si>
    <t>Odbudowa ul. Stromej w Myślenicach ( dz. 262/2 obr.4 )w km 0+000 - 0+045 i 0+143 - 0+195</t>
  </si>
  <si>
    <t>Odbudowa drogi gminnej nr K 293004 "Moczurki - Stajanie" w Żeleźnikowej Małej w km 0+690 - 1+020</t>
  </si>
  <si>
    <t>Odbudowa drogi gminnej nr K293003 "Do osiedla Sikornik w Nawojowej" w km 0+000 - 0+640 oraz odbudową ściany czołowej wlotowej przepustu w km 0+000</t>
  </si>
  <si>
    <t>Odbudowa drogi gminnej nr K 292987 "Frycowa - Rybień (do Cyconia) w Frycowej w km 0+995 - 1+315</t>
  </si>
  <si>
    <t>odbudowa drogi gminnej w osiedlu "Porębscy" nr ewide. 141 w miejscowości Poręba Wielka w km 0+000-0+100 i w km 0+150-0+360</t>
  </si>
  <si>
    <t>Odbudowa drogi gminnej w osiedlu "Natanki" w miejscowości Konina nr ewid. 2830 w km 0+187-0+500</t>
  </si>
  <si>
    <t>Remont rowu odwadniającego w miejscowości Nowe Brzesko, działka ewid. nr 1100 na długości 0,132 km</t>
  </si>
  <si>
    <t>Remont mostu w ciągu drogi gminnej relacji Kuchary - Bobin działka ewid. nr 530 w miejscowości Kuchary w km 2+033 - 2+040</t>
  </si>
  <si>
    <t>Remont drogi gminnej (od drogi gminnej działki ewid. nr 585/3 do drogi gminnej działki ewid. nr 585/3) działka ewid. nr 127/6 w miejscowości Hebdów w km 0+000 - 0+330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</si>
</sst>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0" fontId="4" fillId="0" borderId="10" xfId="0" applyNumberFormat="1" applyFont="1" applyBorder="1" applyAlignment="1">
      <alignment vertical="center" wrapText="1"/>
    </xf>
    <xf numFmtId="3" fontId="3" fillId="2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5" fillId="24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10" fontId="5" fillId="0" borderId="10" xfId="0" applyNumberFormat="1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 wrapText="1"/>
    </xf>
    <xf numFmtId="10" fontId="4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10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left" vertical="center" wrapText="1"/>
    </xf>
    <xf numFmtId="4" fontId="4" fillId="25" borderId="10" xfId="0" applyNumberFormat="1" applyFont="1" applyFill="1" applyBorder="1" applyAlignment="1">
      <alignment vertical="center" wrapText="1"/>
    </xf>
    <xf numFmtId="10" fontId="4" fillId="25" borderId="10" xfId="0" applyNumberFormat="1" applyFont="1" applyFill="1" applyBorder="1" applyAlignment="1">
      <alignment vertical="center" wrapText="1"/>
    </xf>
    <xf numFmtId="3" fontId="3" fillId="2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0" fontId="6" fillId="0" borderId="10" xfId="0" applyNumberFormat="1" applyFont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10" fontId="4" fillId="24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0" fontId="8" fillId="11" borderId="10" xfId="0" applyFont="1" applyFill="1" applyBorder="1" applyAlignment="1">
      <alignment/>
    </xf>
    <xf numFmtId="4" fontId="8" fillId="11" borderId="10" xfId="0" applyNumberFormat="1" applyFont="1" applyFill="1" applyBorder="1" applyAlignment="1">
      <alignment/>
    </xf>
    <xf numFmtId="10" fontId="8" fillId="11" borderId="10" xfId="0" applyNumberFormat="1" applyFont="1" applyFill="1" applyBorder="1" applyAlignment="1">
      <alignment/>
    </xf>
    <xf numFmtId="3" fontId="8" fillId="11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horizontal="right" vertical="center" wrapText="1"/>
    </xf>
    <xf numFmtId="3" fontId="3" fillId="24" borderId="12" xfId="0" applyNumberFormat="1" applyFont="1" applyFill="1" applyBorder="1" applyAlignment="1">
      <alignment horizontal="right" vertical="center" wrapText="1"/>
    </xf>
    <xf numFmtId="3" fontId="3" fillId="24" borderId="13" xfId="0" applyNumberFormat="1" applyFont="1" applyFill="1" applyBorder="1" applyAlignment="1">
      <alignment horizontal="right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7"/>
  <sheetViews>
    <sheetView tabSelected="1"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B560" sqref="B560"/>
    </sheetView>
  </sheetViews>
  <sheetFormatPr defaultColWidth="9.140625" defaultRowHeight="15"/>
  <cols>
    <col min="1" max="1" width="9.28125" style="0" customWidth="1"/>
    <col min="2" max="2" width="19.00390625" style="0" customWidth="1"/>
    <col min="3" max="3" width="13.00390625" style="0" customWidth="1"/>
    <col min="4" max="4" width="33.7109375" style="0" customWidth="1"/>
    <col min="5" max="10" width="0" style="0" hidden="1" customWidth="1"/>
    <col min="11" max="11" width="22.140625" style="0" customWidth="1"/>
  </cols>
  <sheetData>
    <row r="1" spans="1:11" ht="38.25" customHeight="1">
      <c r="A1" s="1" t="s">
        <v>210</v>
      </c>
      <c r="B1" s="2" t="s">
        <v>211</v>
      </c>
      <c r="C1" s="2" t="s">
        <v>212</v>
      </c>
      <c r="D1" s="2" t="s">
        <v>206</v>
      </c>
      <c r="E1" s="3" t="s">
        <v>213</v>
      </c>
      <c r="F1" s="3" t="s">
        <v>214</v>
      </c>
      <c r="G1" s="4" t="s">
        <v>215</v>
      </c>
      <c r="H1" s="3" t="s">
        <v>216</v>
      </c>
      <c r="I1" s="3" t="s">
        <v>217</v>
      </c>
      <c r="J1" s="3" t="s">
        <v>218</v>
      </c>
      <c r="K1" s="5" t="s">
        <v>219</v>
      </c>
    </row>
    <row r="2" spans="1:11" ht="15">
      <c r="A2" s="53">
        <v>1</v>
      </c>
      <c r="B2" s="54">
        <v>2</v>
      </c>
      <c r="C2" s="54">
        <v>3</v>
      </c>
      <c r="D2" s="54">
        <v>4</v>
      </c>
      <c r="E2" s="55">
        <v>5</v>
      </c>
      <c r="F2" s="55">
        <v>6</v>
      </c>
      <c r="G2" s="55">
        <v>7</v>
      </c>
      <c r="H2" s="55">
        <v>8</v>
      </c>
      <c r="I2" s="55">
        <v>9</v>
      </c>
      <c r="J2" s="55">
        <v>10</v>
      </c>
      <c r="K2" s="56">
        <v>5</v>
      </c>
    </row>
    <row r="3" spans="1:11" ht="52.5" customHeight="1">
      <c r="A3" s="7">
        <v>1</v>
      </c>
      <c r="B3" s="8" t="s">
        <v>220</v>
      </c>
      <c r="C3" s="9" t="s">
        <v>221</v>
      </c>
      <c r="D3" s="57" t="s">
        <v>501</v>
      </c>
      <c r="E3" s="10">
        <v>800000</v>
      </c>
      <c r="F3" s="9">
        <v>1318000</v>
      </c>
      <c r="G3" s="11">
        <v>0.2963</v>
      </c>
      <c r="H3" s="9">
        <v>1883000</v>
      </c>
      <c r="I3" s="9">
        <v>5652743</v>
      </c>
      <c r="J3" s="10">
        <v>640000</v>
      </c>
      <c r="K3" s="64">
        <v>1600000</v>
      </c>
    </row>
    <row r="4" spans="1:11" ht="41.25" customHeight="1">
      <c r="A4" s="7">
        <v>2</v>
      </c>
      <c r="B4" s="8" t="s">
        <v>220</v>
      </c>
      <c r="C4" s="9" t="s">
        <v>221</v>
      </c>
      <c r="D4" s="57" t="s">
        <v>498</v>
      </c>
      <c r="E4" s="10">
        <v>1500000</v>
      </c>
      <c r="F4" s="9">
        <v>1318000</v>
      </c>
      <c r="G4" s="11">
        <v>0.2963</v>
      </c>
      <c r="H4" s="9">
        <v>1883000</v>
      </c>
      <c r="I4" s="9">
        <v>5652743</v>
      </c>
      <c r="J4" s="10">
        <v>1200000</v>
      </c>
      <c r="K4" s="65"/>
    </row>
    <row r="5" spans="1:11" ht="45" customHeight="1">
      <c r="A5" s="7">
        <v>3</v>
      </c>
      <c r="B5" s="8" t="s">
        <v>220</v>
      </c>
      <c r="C5" s="9" t="s">
        <v>221</v>
      </c>
      <c r="D5" s="57" t="s">
        <v>499</v>
      </c>
      <c r="E5" s="10">
        <v>200000</v>
      </c>
      <c r="F5" s="9">
        <v>1318000</v>
      </c>
      <c r="G5" s="11">
        <v>0.2963</v>
      </c>
      <c r="H5" s="9">
        <v>1883000</v>
      </c>
      <c r="I5" s="9">
        <v>5652743</v>
      </c>
      <c r="J5" s="10">
        <v>160000</v>
      </c>
      <c r="K5" s="65"/>
    </row>
    <row r="6" spans="1:11" ht="45" customHeight="1">
      <c r="A6" s="7">
        <v>4</v>
      </c>
      <c r="B6" s="13" t="s">
        <v>220</v>
      </c>
      <c r="C6" s="14" t="s">
        <v>221</v>
      </c>
      <c r="D6" s="15" t="s">
        <v>500</v>
      </c>
      <c r="E6" s="16">
        <v>1000000</v>
      </c>
      <c r="F6" s="14">
        <v>1318000</v>
      </c>
      <c r="G6" s="17">
        <v>0.2963</v>
      </c>
      <c r="H6" s="9">
        <v>1883000</v>
      </c>
      <c r="I6" s="14">
        <v>5652743</v>
      </c>
      <c r="J6" s="16">
        <v>800000</v>
      </c>
      <c r="K6" s="66"/>
    </row>
    <row r="7" spans="1:11" ht="27" customHeight="1">
      <c r="A7" s="6"/>
      <c r="B7" s="18" t="s">
        <v>222</v>
      </c>
      <c r="C7" s="14"/>
      <c r="D7" s="15"/>
      <c r="E7" s="16">
        <f>SUBTOTAL(9,E3:E6)</f>
        <v>3500000</v>
      </c>
      <c r="F7" s="14">
        <f>SUBTOTAL(9,F3:F6)</f>
        <v>5272000</v>
      </c>
      <c r="G7" s="17"/>
      <c r="H7" s="9">
        <f>SUBTOTAL(9,H3:H6)</f>
        <v>7532000</v>
      </c>
      <c r="I7" s="14">
        <f>SUBTOTAL(9,I3:I6)</f>
        <v>22610972</v>
      </c>
      <c r="J7" s="16">
        <f>SUBTOTAL(9,J3:J6)</f>
        <v>2800000</v>
      </c>
      <c r="K7" s="12"/>
    </row>
    <row r="8" spans="1:11" ht="38.25">
      <c r="A8" s="7">
        <v>5</v>
      </c>
      <c r="B8" s="19" t="s">
        <v>223</v>
      </c>
      <c r="C8" s="20" t="s">
        <v>224</v>
      </c>
      <c r="D8" s="58" t="s">
        <v>502</v>
      </c>
      <c r="E8" s="21">
        <v>520000</v>
      </c>
      <c r="F8" s="20">
        <v>745680</v>
      </c>
      <c r="G8" s="22">
        <v>0.0544</v>
      </c>
      <c r="H8" s="20">
        <v>745680</v>
      </c>
      <c r="I8" s="20">
        <v>8532953</v>
      </c>
      <c r="J8" s="21">
        <v>433000</v>
      </c>
      <c r="K8" s="64">
        <v>900000</v>
      </c>
    </row>
    <row r="9" spans="1:11" ht="38.25">
      <c r="A9" s="7">
        <v>6</v>
      </c>
      <c r="B9" s="19" t="s">
        <v>223</v>
      </c>
      <c r="C9" s="20" t="s">
        <v>224</v>
      </c>
      <c r="D9" s="58" t="s">
        <v>503</v>
      </c>
      <c r="E9" s="21">
        <v>225000</v>
      </c>
      <c r="F9" s="20">
        <v>745680</v>
      </c>
      <c r="G9" s="22">
        <v>0.0544</v>
      </c>
      <c r="H9" s="20">
        <v>745680</v>
      </c>
      <c r="I9" s="20">
        <v>8532953</v>
      </c>
      <c r="J9" s="21">
        <v>180000</v>
      </c>
      <c r="K9" s="65"/>
    </row>
    <row r="10" spans="1:11" ht="25.5">
      <c r="A10" s="7">
        <v>7</v>
      </c>
      <c r="B10" s="19" t="s">
        <v>223</v>
      </c>
      <c r="C10" s="20" t="s">
        <v>224</v>
      </c>
      <c r="D10" s="58" t="s">
        <v>504</v>
      </c>
      <c r="E10" s="21">
        <v>280000</v>
      </c>
      <c r="F10" s="20">
        <v>745680</v>
      </c>
      <c r="G10" s="22">
        <v>0.0544</v>
      </c>
      <c r="H10" s="20">
        <v>745680</v>
      </c>
      <c r="I10" s="20">
        <v>8532953</v>
      </c>
      <c r="J10" s="21">
        <v>224000</v>
      </c>
      <c r="K10" s="65"/>
    </row>
    <row r="11" spans="1:11" ht="38.25">
      <c r="A11" s="7">
        <v>8</v>
      </c>
      <c r="B11" s="19" t="s">
        <v>223</v>
      </c>
      <c r="C11" s="20" t="s">
        <v>224</v>
      </c>
      <c r="D11" s="58" t="s">
        <v>505</v>
      </c>
      <c r="E11" s="21">
        <v>342000</v>
      </c>
      <c r="F11" s="20">
        <v>745680</v>
      </c>
      <c r="G11" s="22">
        <v>0.0544</v>
      </c>
      <c r="H11" s="20">
        <v>745680</v>
      </c>
      <c r="I11" s="20">
        <v>8532953</v>
      </c>
      <c r="J11" s="21">
        <v>273600</v>
      </c>
      <c r="K11" s="65"/>
    </row>
    <row r="12" spans="1:11" ht="38.25">
      <c r="A12" s="7">
        <v>9</v>
      </c>
      <c r="B12" s="19" t="s">
        <v>223</v>
      </c>
      <c r="C12" s="20" t="s">
        <v>224</v>
      </c>
      <c r="D12" s="58" t="s">
        <v>506</v>
      </c>
      <c r="E12" s="21">
        <v>209000</v>
      </c>
      <c r="F12" s="20">
        <v>745680</v>
      </c>
      <c r="G12" s="22">
        <v>0.0544</v>
      </c>
      <c r="H12" s="20">
        <v>745680</v>
      </c>
      <c r="I12" s="20">
        <v>8532953</v>
      </c>
      <c r="J12" s="21">
        <v>167200</v>
      </c>
      <c r="K12" s="66"/>
    </row>
    <row r="13" spans="1:11" ht="15.75">
      <c r="A13" s="6"/>
      <c r="B13" s="18" t="s">
        <v>225</v>
      </c>
      <c r="C13" s="20"/>
      <c r="D13" s="19"/>
      <c r="E13" s="21">
        <f>SUBTOTAL(9,E8:E12)</f>
        <v>1576000</v>
      </c>
      <c r="F13" s="20">
        <f>SUBTOTAL(9,F8:F12)</f>
        <v>3728400</v>
      </c>
      <c r="G13" s="22"/>
      <c r="H13" s="20">
        <f>SUBTOTAL(9,H8:H12)</f>
        <v>3728400</v>
      </c>
      <c r="I13" s="20">
        <f>SUBTOTAL(9,I8:I12)</f>
        <v>42664765</v>
      </c>
      <c r="J13" s="21">
        <f>SUBTOTAL(9,J8:J12)</f>
        <v>1277800</v>
      </c>
      <c r="K13" s="12"/>
    </row>
    <row r="14" spans="1:11" ht="56.25" customHeight="1">
      <c r="A14" s="7">
        <v>10</v>
      </c>
      <c r="B14" s="19" t="s">
        <v>226</v>
      </c>
      <c r="C14" s="20" t="s">
        <v>224</v>
      </c>
      <c r="D14" s="58" t="s">
        <v>507</v>
      </c>
      <c r="E14" s="21">
        <v>138000</v>
      </c>
      <c r="F14" s="20">
        <v>1292000</v>
      </c>
      <c r="G14" s="22">
        <v>0.183</v>
      </c>
      <c r="H14" s="20">
        <v>1292000</v>
      </c>
      <c r="I14" s="20">
        <v>4676017</v>
      </c>
      <c r="J14" s="21">
        <v>110400</v>
      </c>
      <c r="K14" s="64">
        <v>300000</v>
      </c>
    </row>
    <row r="15" spans="1:11" ht="42.75" customHeight="1">
      <c r="A15" s="7">
        <v>11</v>
      </c>
      <c r="B15" s="19" t="s">
        <v>226</v>
      </c>
      <c r="C15" s="20" t="s">
        <v>224</v>
      </c>
      <c r="D15" s="58" t="s">
        <v>508</v>
      </c>
      <c r="E15" s="21">
        <v>86000</v>
      </c>
      <c r="F15" s="20">
        <v>1292000</v>
      </c>
      <c r="G15" s="22">
        <v>0.183</v>
      </c>
      <c r="H15" s="20">
        <v>1292000</v>
      </c>
      <c r="I15" s="20">
        <v>4676017</v>
      </c>
      <c r="J15" s="21">
        <v>68800</v>
      </c>
      <c r="K15" s="65"/>
    </row>
    <row r="16" spans="1:11" ht="70.5" customHeight="1">
      <c r="A16" s="7">
        <v>12</v>
      </c>
      <c r="B16" s="19" t="s">
        <v>226</v>
      </c>
      <c r="C16" s="20" t="s">
        <v>224</v>
      </c>
      <c r="D16" s="58" t="s">
        <v>509</v>
      </c>
      <c r="E16" s="21">
        <v>102000</v>
      </c>
      <c r="F16" s="20">
        <v>1292000</v>
      </c>
      <c r="G16" s="22">
        <v>0.183</v>
      </c>
      <c r="H16" s="20">
        <v>1292000</v>
      </c>
      <c r="I16" s="20">
        <v>4676017</v>
      </c>
      <c r="J16" s="21">
        <v>81600</v>
      </c>
      <c r="K16" s="65"/>
    </row>
    <row r="17" spans="1:11" ht="42" customHeight="1">
      <c r="A17" s="7">
        <v>13</v>
      </c>
      <c r="B17" s="19" t="s">
        <v>226</v>
      </c>
      <c r="C17" s="20" t="s">
        <v>224</v>
      </c>
      <c r="D17" s="58" t="s">
        <v>510</v>
      </c>
      <c r="E17" s="21">
        <v>112000</v>
      </c>
      <c r="F17" s="20">
        <v>1292000</v>
      </c>
      <c r="G17" s="22">
        <v>0.183</v>
      </c>
      <c r="H17" s="20">
        <v>1292000</v>
      </c>
      <c r="I17" s="20">
        <v>4676017</v>
      </c>
      <c r="J17" s="21">
        <v>89600</v>
      </c>
      <c r="K17" s="66"/>
    </row>
    <row r="18" spans="1:11" ht="15.75">
      <c r="A18" s="6"/>
      <c r="B18" s="18" t="s">
        <v>227</v>
      </c>
      <c r="C18" s="20"/>
      <c r="D18" s="19"/>
      <c r="E18" s="21">
        <f>SUBTOTAL(9,E14:E17)</f>
        <v>438000</v>
      </c>
      <c r="F18" s="20">
        <f>SUBTOTAL(9,F14:F17)</f>
        <v>5168000</v>
      </c>
      <c r="G18" s="22"/>
      <c r="H18" s="20">
        <f>SUBTOTAL(9,H14:H17)</f>
        <v>5168000</v>
      </c>
      <c r="I18" s="20">
        <f>SUBTOTAL(9,I14:I17)</f>
        <v>18704068</v>
      </c>
      <c r="J18" s="21">
        <f>SUBTOTAL(9,J14:J17)</f>
        <v>350400</v>
      </c>
      <c r="K18" s="12"/>
    </row>
    <row r="19" spans="1:11" ht="38.25">
      <c r="A19" s="7">
        <v>14</v>
      </c>
      <c r="B19" s="19" t="s">
        <v>228</v>
      </c>
      <c r="C19" s="20" t="s">
        <v>229</v>
      </c>
      <c r="D19" s="58" t="s">
        <v>511</v>
      </c>
      <c r="E19" s="21">
        <v>300000</v>
      </c>
      <c r="F19" s="20">
        <v>1050500</v>
      </c>
      <c r="G19" s="22">
        <v>0.0658</v>
      </c>
      <c r="H19" s="20">
        <v>2120500</v>
      </c>
      <c r="I19" s="20">
        <v>7844314.92</v>
      </c>
      <c r="J19" s="21">
        <v>240000</v>
      </c>
      <c r="K19" s="64">
        <v>850000</v>
      </c>
    </row>
    <row r="20" spans="1:11" ht="38.25">
      <c r="A20" s="7">
        <v>15</v>
      </c>
      <c r="B20" s="19" t="s">
        <v>228</v>
      </c>
      <c r="C20" s="20" t="s">
        <v>229</v>
      </c>
      <c r="D20" s="58" t="s">
        <v>512</v>
      </c>
      <c r="E20" s="21">
        <v>320000</v>
      </c>
      <c r="F20" s="20">
        <v>1050500</v>
      </c>
      <c r="G20" s="22">
        <v>0.0658</v>
      </c>
      <c r="H20" s="20">
        <v>2120500</v>
      </c>
      <c r="I20" s="20">
        <v>7844314.92</v>
      </c>
      <c r="J20" s="21">
        <v>256000</v>
      </c>
      <c r="K20" s="65"/>
    </row>
    <row r="21" spans="1:11" ht="38.25">
      <c r="A21" s="7">
        <v>16</v>
      </c>
      <c r="B21" s="19" t="s">
        <v>228</v>
      </c>
      <c r="C21" s="20" t="s">
        <v>229</v>
      </c>
      <c r="D21" s="58" t="s">
        <v>513</v>
      </c>
      <c r="E21" s="21">
        <v>550000</v>
      </c>
      <c r="F21" s="20">
        <v>1050500</v>
      </c>
      <c r="G21" s="22">
        <v>0.0658</v>
      </c>
      <c r="H21" s="20">
        <v>2120500</v>
      </c>
      <c r="I21" s="20">
        <v>7844314.92</v>
      </c>
      <c r="J21" s="21">
        <v>440000</v>
      </c>
      <c r="K21" s="65"/>
    </row>
    <row r="22" spans="1:11" ht="38.25">
      <c r="A22" s="7">
        <v>17</v>
      </c>
      <c r="B22" s="19" t="s">
        <v>228</v>
      </c>
      <c r="C22" s="20" t="s">
        <v>229</v>
      </c>
      <c r="D22" s="58" t="s">
        <v>514</v>
      </c>
      <c r="E22" s="21">
        <v>100000</v>
      </c>
      <c r="F22" s="20">
        <v>1050500</v>
      </c>
      <c r="G22" s="22">
        <v>0.0658</v>
      </c>
      <c r="H22" s="20">
        <v>2120500</v>
      </c>
      <c r="I22" s="20">
        <v>7844314.92</v>
      </c>
      <c r="J22" s="21">
        <v>80000</v>
      </c>
      <c r="K22" s="65"/>
    </row>
    <row r="23" spans="1:11" ht="38.25">
      <c r="A23" s="7">
        <v>18</v>
      </c>
      <c r="B23" s="19" t="s">
        <v>228</v>
      </c>
      <c r="C23" s="20" t="s">
        <v>229</v>
      </c>
      <c r="D23" s="58" t="s">
        <v>515</v>
      </c>
      <c r="E23" s="21">
        <v>120000</v>
      </c>
      <c r="F23" s="20">
        <v>1070000</v>
      </c>
      <c r="G23" s="22">
        <v>0.0603</v>
      </c>
      <c r="H23" s="20">
        <v>2120500</v>
      </c>
      <c r="I23" s="20">
        <v>7844314.92</v>
      </c>
      <c r="J23" s="21">
        <v>96000</v>
      </c>
      <c r="K23" s="66"/>
    </row>
    <row r="24" spans="1:11" ht="26.25" customHeight="1">
      <c r="A24" s="6"/>
      <c r="B24" s="18" t="s">
        <v>230</v>
      </c>
      <c r="C24" s="20"/>
      <c r="D24" s="19"/>
      <c r="E24" s="21">
        <f>SUBTOTAL(9,E19:E23)</f>
        <v>1390000</v>
      </c>
      <c r="F24" s="20">
        <f>SUBTOTAL(9,F19:F23)</f>
        <v>5272000</v>
      </c>
      <c r="G24" s="22"/>
      <c r="H24" s="20">
        <f>SUBTOTAL(9,H19:H23)</f>
        <v>10602500</v>
      </c>
      <c r="I24" s="20">
        <f>SUBTOTAL(9,I19:I23)</f>
        <v>39221574.6</v>
      </c>
      <c r="J24" s="21">
        <f>SUBTOTAL(9,J19:J23)</f>
        <v>1112000</v>
      </c>
      <c r="K24" s="12"/>
    </row>
    <row r="25" spans="1:11" ht="38.25">
      <c r="A25" s="7">
        <v>19</v>
      </c>
      <c r="B25" s="19" t="s">
        <v>231</v>
      </c>
      <c r="C25" s="20" t="s">
        <v>232</v>
      </c>
      <c r="D25" s="58" t="s">
        <v>516</v>
      </c>
      <c r="E25" s="21">
        <v>165000</v>
      </c>
      <c r="F25" s="20">
        <v>255000</v>
      </c>
      <c r="G25" s="22">
        <v>0.217</v>
      </c>
      <c r="H25" s="20">
        <v>255000</v>
      </c>
      <c r="I25" s="20">
        <v>3712453.04</v>
      </c>
      <c r="J25" s="21">
        <v>132000</v>
      </c>
      <c r="K25" s="12">
        <v>100000</v>
      </c>
    </row>
    <row r="26" spans="1:11" ht="15">
      <c r="A26" s="23"/>
      <c r="B26" s="18" t="s">
        <v>233</v>
      </c>
      <c r="C26" s="20"/>
      <c r="D26" s="19"/>
      <c r="E26" s="21">
        <f>SUBTOTAL(9,E25:E25)</f>
        <v>165000</v>
      </c>
      <c r="F26" s="20">
        <f>SUBTOTAL(9,F25:F25)</f>
        <v>255000</v>
      </c>
      <c r="G26" s="22"/>
      <c r="H26" s="20">
        <f>SUBTOTAL(9,H25:H25)</f>
        <v>255000</v>
      </c>
      <c r="I26" s="20">
        <f>SUBTOTAL(9,I25:I25)</f>
        <v>3712453.04</v>
      </c>
      <c r="J26" s="21">
        <f>SUBTOTAL(9,J25:J25)</f>
        <v>132000</v>
      </c>
      <c r="K26" s="59"/>
    </row>
    <row r="27" spans="1:11" ht="51">
      <c r="A27" s="7">
        <v>20</v>
      </c>
      <c r="B27" s="8" t="s">
        <v>234</v>
      </c>
      <c r="C27" s="9" t="s">
        <v>235</v>
      </c>
      <c r="D27" s="57" t="s">
        <v>517</v>
      </c>
      <c r="E27" s="10">
        <v>221866.83</v>
      </c>
      <c r="F27" s="9">
        <v>1064765</v>
      </c>
      <c r="G27" s="11">
        <v>0.1015</v>
      </c>
      <c r="H27" s="9">
        <v>1596965</v>
      </c>
      <c r="I27" s="9">
        <v>5190226</v>
      </c>
      <c r="J27" s="10">
        <v>177493</v>
      </c>
      <c r="K27" s="64">
        <v>500000</v>
      </c>
    </row>
    <row r="28" spans="1:11" ht="38.25">
      <c r="A28" s="7">
        <v>21</v>
      </c>
      <c r="B28" s="8" t="s">
        <v>234</v>
      </c>
      <c r="C28" s="9" t="s">
        <v>235</v>
      </c>
      <c r="D28" s="57" t="s">
        <v>518</v>
      </c>
      <c r="E28" s="10">
        <v>223607.74</v>
      </c>
      <c r="F28" s="9">
        <v>1064765</v>
      </c>
      <c r="G28" s="11">
        <v>0.1015</v>
      </c>
      <c r="H28" s="9">
        <v>1596965</v>
      </c>
      <c r="I28" s="9">
        <v>5190226</v>
      </c>
      <c r="J28" s="10">
        <v>178886</v>
      </c>
      <c r="K28" s="65"/>
    </row>
    <row r="29" spans="1:11" ht="51">
      <c r="A29" s="7">
        <v>22</v>
      </c>
      <c r="B29" s="8" t="s">
        <v>234</v>
      </c>
      <c r="C29" s="9" t="s">
        <v>235</v>
      </c>
      <c r="D29" s="57" t="s">
        <v>519</v>
      </c>
      <c r="E29" s="10">
        <v>274903.34</v>
      </c>
      <c r="F29" s="9">
        <v>532200</v>
      </c>
      <c r="G29" s="11">
        <v>0.0546</v>
      </c>
      <c r="H29" s="9">
        <v>1596965</v>
      </c>
      <c r="I29" s="9">
        <v>5190226</v>
      </c>
      <c r="J29" s="10">
        <v>219922</v>
      </c>
      <c r="K29" s="65"/>
    </row>
    <row r="30" spans="1:11" ht="51">
      <c r="A30" s="7">
        <v>23</v>
      </c>
      <c r="B30" s="8" t="s">
        <v>234</v>
      </c>
      <c r="C30" s="9" t="s">
        <v>235</v>
      </c>
      <c r="D30" s="57" t="s">
        <v>520</v>
      </c>
      <c r="E30" s="10">
        <v>96466.69</v>
      </c>
      <c r="F30" s="9">
        <v>532200</v>
      </c>
      <c r="G30" s="11">
        <v>0.0546</v>
      </c>
      <c r="H30" s="9">
        <v>1596965</v>
      </c>
      <c r="I30" s="9">
        <v>5190226</v>
      </c>
      <c r="J30" s="10">
        <v>77173</v>
      </c>
      <c r="K30" s="66"/>
    </row>
    <row r="31" spans="1:11" ht="15">
      <c r="A31" s="23"/>
      <c r="B31" s="18" t="s">
        <v>236</v>
      </c>
      <c r="C31" s="9"/>
      <c r="D31" s="8"/>
      <c r="E31" s="10">
        <f>SUBTOTAL(9,E27:E30)</f>
        <v>816844.5999999999</v>
      </c>
      <c r="F31" s="9">
        <f>SUBTOTAL(9,F27:F30)</f>
        <v>3193930</v>
      </c>
      <c r="G31" s="11"/>
      <c r="H31" s="9">
        <f>SUBTOTAL(9,H27:H30)</f>
        <v>6387860</v>
      </c>
      <c r="I31" s="9">
        <f>SUBTOTAL(9,I27:I30)</f>
        <v>20760904</v>
      </c>
      <c r="J31" s="10">
        <f>SUBTOTAL(9,J27:J30)</f>
        <v>653474</v>
      </c>
      <c r="K31" s="59"/>
    </row>
    <row r="32" spans="1:11" ht="38.25">
      <c r="A32" s="7">
        <v>24</v>
      </c>
      <c r="B32" s="19" t="s">
        <v>237</v>
      </c>
      <c r="C32" s="20" t="s">
        <v>238</v>
      </c>
      <c r="D32" s="58" t="s">
        <v>521</v>
      </c>
      <c r="E32" s="21">
        <v>700000</v>
      </c>
      <c r="F32" s="20">
        <v>1023400</v>
      </c>
      <c r="G32" s="22">
        <v>0.2028</v>
      </c>
      <c r="H32" s="20">
        <v>1023400</v>
      </c>
      <c r="I32" s="20">
        <v>979136</v>
      </c>
      <c r="J32" s="21">
        <v>560000</v>
      </c>
      <c r="K32" s="64">
        <v>750000</v>
      </c>
    </row>
    <row r="33" spans="1:11" ht="66.75" customHeight="1">
      <c r="A33" s="7">
        <v>25</v>
      </c>
      <c r="B33" s="19" t="s">
        <v>237</v>
      </c>
      <c r="C33" s="20" t="s">
        <v>238</v>
      </c>
      <c r="D33" s="58" t="s">
        <v>522</v>
      </c>
      <c r="E33" s="21">
        <v>180000</v>
      </c>
      <c r="F33" s="20">
        <v>1023400</v>
      </c>
      <c r="G33" s="22">
        <v>0.2028</v>
      </c>
      <c r="H33" s="20">
        <v>1023400</v>
      </c>
      <c r="I33" s="20">
        <v>979136</v>
      </c>
      <c r="J33" s="21">
        <v>144000</v>
      </c>
      <c r="K33" s="65"/>
    </row>
    <row r="34" spans="1:11" ht="38.25">
      <c r="A34" s="7">
        <v>26</v>
      </c>
      <c r="B34" s="19" t="s">
        <v>237</v>
      </c>
      <c r="C34" s="20" t="s">
        <v>238</v>
      </c>
      <c r="D34" s="58" t="s">
        <v>523</v>
      </c>
      <c r="E34" s="21">
        <v>80000</v>
      </c>
      <c r="F34" s="20">
        <v>1023400</v>
      </c>
      <c r="G34" s="22">
        <v>0.2028</v>
      </c>
      <c r="H34" s="20">
        <v>1023400</v>
      </c>
      <c r="I34" s="20">
        <v>979136</v>
      </c>
      <c r="J34" s="21">
        <v>64000</v>
      </c>
      <c r="K34" s="65"/>
    </row>
    <row r="35" spans="1:11" ht="81.75" customHeight="1">
      <c r="A35" s="7">
        <v>27</v>
      </c>
      <c r="B35" s="19" t="s">
        <v>237</v>
      </c>
      <c r="C35" s="20" t="s">
        <v>238</v>
      </c>
      <c r="D35" s="58" t="s">
        <v>524</v>
      </c>
      <c r="E35" s="21">
        <v>180000</v>
      </c>
      <c r="F35" s="20">
        <v>1023400</v>
      </c>
      <c r="G35" s="22">
        <v>0.2028</v>
      </c>
      <c r="H35" s="20">
        <v>1023400</v>
      </c>
      <c r="I35" s="20">
        <v>979136</v>
      </c>
      <c r="J35" s="21">
        <v>144000</v>
      </c>
      <c r="K35" s="66"/>
    </row>
    <row r="36" spans="1:11" ht="15.75">
      <c r="A36" s="23"/>
      <c r="B36" s="18" t="s">
        <v>239</v>
      </c>
      <c r="C36" s="20"/>
      <c r="D36" s="19"/>
      <c r="E36" s="21">
        <f>SUBTOTAL(9,E32:E35)</f>
        <v>1140000</v>
      </c>
      <c r="F36" s="20">
        <f>SUBTOTAL(9,F32:F35)</f>
        <v>4093600</v>
      </c>
      <c r="G36" s="22"/>
      <c r="H36" s="20">
        <f>SUBTOTAL(9,H32:H35)</f>
        <v>4093600</v>
      </c>
      <c r="I36" s="20">
        <f>SUBTOTAL(9,I32:I35)</f>
        <v>3916544</v>
      </c>
      <c r="J36" s="21">
        <f>SUBTOTAL(9,J32:J35)</f>
        <v>912000</v>
      </c>
      <c r="K36" s="12"/>
    </row>
    <row r="37" spans="1:11" ht="58.5" customHeight="1">
      <c r="A37" s="7">
        <v>28</v>
      </c>
      <c r="B37" s="19" t="s">
        <v>240</v>
      </c>
      <c r="C37" s="20" t="s">
        <v>238</v>
      </c>
      <c r="D37" s="58" t="s">
        <v>525</v>
      </c>
      <c r="E37" s="21">
        <v>150000</v>
      </c>
      <c r="F37" s="20">
        <v>334800</v>
      </c>
      <c r="G37" s="22">
        <v>0.0776</v>
      </c>
      <c r="H37" s="20">
        <v>334800</v>
      </c>
      <c r="I37" s="20">
        <v>416526.15</v>
      </c>
      <c r="J37" s="21">
        <v>120000</v>
      </c>
      <c r="K37" s="12">
        <v>100000</v>
      </c>
    </row>
    <row r="38" spans="1:11" ht="26.25" customHeight="1">
      <c r="A38" s="23"/>
      <c r="B38" s="18" t="s">
        <v>241</v>
      </c>
      <c r="C38" s="20"/>
      <c r="D38" s="19"/>
      <c r="E38" s="21">
        <f>SUBTOTAL(9,E37:E37)</f>
        <v>150000</v>
      </c>
      <c r="F38" s="20">
        <f>SUBTOTAL(9,F37:F37)</f>
        <v>334800</v>
      </c>
      <c r="G38" s="22"/>
      <c r="H38" s="20">
        <f>SUBTOTAL(9,H37:H37)</f>
        <v>334800</v>
      </c>
      <c r="I38" s="20">
        <f>SUBTOTAL(9,I37:I37)</f>
        <v>416526.15</v>
      </c>
      <c r="J38" s="21">
        <f>SUBTOTAL(9,J37:J37)</f>
        <v>120000</v>
      </c>
      <c r="K38" s="12"/>
    </row>
    <row r="39" spans="1:11" ht="45.75" customHeight="1">
      <c r="A39" s="7">
        <v>29</v>
      </c>
      <c r="B39" s="8" t="s">
        <v>242</v>
      </c>
      <c r="C39" s="9" t="s">
        <v>243</v>
      </c>
      <c r="D39" s="57" t="s">
        <v>526</v>
      </c>
      <c r="E39" s="10">
        <v>294968.16</v>
      </c>
      <c r="F39" s="9">
        <v>2033950</v>
      </c>
      <c r="G39" s="11">
        <v>0.0647</v>
      </c>
      <c r="H39" s="9">
        <v>2033950</v>
      </c>
      <c r="I39" s="9">
        <v>8894503</v>
      </c>
      <c r="J39" s="10">
        <v>235974</v>
      </c>
      <c r="K39" s="64">
        <v>700000</v>
      </c>
    </row>
    <row r="40" spans="1:11" ht="57" customHeight="1">
      <c r="A40" s="7">
        <v>30</v>
      </c>
      <c r="B40" s="8" t="s">
        <v>242</v>
      </c>
      <c r="C40" s="9" t="s">
        <v>243</v>
      </c>
      <c r="D40" s="57" t="s">
        <v>527</v>
      </c>
      <c r="E40" s="10">
        <v>216504.48</v>
      </c>
      <c r="F40" s="9">
        <v>2033950</v>
      </c>
      <c r="G40" s="11">
        <v>0.0647</v>
      </c>
      <c r="H40" s="9">
        <v>2033950</v>
      </c>
      <c r="I40" s="9">
        <v>8894503</v>
      </c>
      <c r="J40" s="10">
        <v>173203</v>
      </c>
      <c r="K40" s="65"/>
    </row>
    <row r="41" spans="1:11" ht="38.25">
      <c r="A41" s="7">
        <v>31</v>
      </c>
      <c r="B41" s="8" t="s">
        <v>242</v>
      </c>
      <c r="C41" s="9" t="s">
        <v>243</v>
      </c>
      <c r="D41" s="57" t="s">
        <v>528</v>
      </c>
      <c r="E41" s="10">
        <v>199651.76</v>
      </c>
      <c r="F41" s="9">
        <v>2033950</v>
      </c>
      <c r="G41" s="11">
        <v>0.0647</v>
      </c>
      <c r="H41" s="9">
        <v>2033950</v>
      </c>
      <c r="I41" s="9">
        <v>8894503</v>
      </c>
      <c r="J41" s="10">
        <v>159721</v>
      </c>
      <c r="K41" s="65"/>
    </row>
    <row r="42" spans="1:11" ht="38.25">
      <c r="A42" s="7">
        <v>32</v>
      </c>
      <c r="B42" s="8" t="s">
        <v>242</v>
      </c>
      <c r="C42" s="9" t="s">
        <v>243</v>
      </c>
      <c r="D42" s="57" t="s">
        <v>529</v>
      </c>
      <c r="E42" s="10">
        <v>164265.69</v>
      </c>
      <c r="F42" s="9">
        <v>2033950</v>
      </c>
      <c r="G42" s="11">
        <v>0.0647</v>
      </c>
      <c r="H42" s="9">
        <v>2033950</v>
      </c>
      <c r="I42" s="9">
        <v>8894503</v>
      </c>
      <c r="J42" s="10">
        <v>131412</v>
      </c>
      <c r="K42" s="65"/>
    </row>
    <row r="43" spans="1:11" ht="38.25">
      <c r="A43" s="7">
        <v>33</v>
      </c>
      <c r="B43" s="8" t="s">
        <v>242</v>
      </c>
      <c r="C43" s="9" t="s">
        <v>243</v>
      </c>
      <c r="D43" s="57" t="s">
        <v>530</v>
      </c>
      <c r="E43" s="10">
        <v>137306.92</v>
      </c>
      <c r="F43" s="9">
        <v>2033950</v>
      </c>
      <c r="G43" s="11">
        <v>0.0647</v>
      </c>
      <c r="H43" s="9">
        <v>2033950</v>
      </c>
      <c r="I43" s="9">
        <v>8894503</v>
      </c>
      <c r="J43" s="10">
        <v>109845</v>
      </c>
      <c r="K43" s="66"/>
    </row>
    <row r="44" spans="1:11" ht="15.75">
      <c r="A44" s="23"/>
      <c r="B44" s="18" t="s">
        <v>244</v>
      </c>
      <c r="C44" s="9"/>
      <c r="D44" s="8"/>
      <c r="E44" s="10">
        <f>SUBTOTAL(9,E39:E43)</f>
        <v>1012697.0100000001</v>
      </c>
      <c r="F44" s="9">
        <f>SUBTOTAL(9,F39:F43)</f>
        <v>10169750</v>
      </c>
      <c r="G44" s="11"/>
      <c r="H44" s="9">
        <f>SUBTOTAL(9,H39:H43)</f>
        <v>10169750</v>
      </c>
      <c r="I44" s="9">
        <f>SUBTOTAL(9,I39:I43)</f>
        <v>44472515</v>
      </c>
      <c r="J44" s="10">
        <f>SUBTOTAL(9,J39:J43)</f>
        <v>810155</v>
      </c>
      <c r="K44" s="12"/>
    </row>
    <row r="45" spans="1:11" ht="55.5" customHeight="1">
      <c r="A45" s="7">
        <v>34</v>
      </c>
      <c r="B45" s="19" t="s">
        <v>245</v>
      </c>
      <c r="C45" s="20" t="s">
        <v>246</v>
      </c>
      <c r="D45" s="58" t="s">
        <v>531</v>
      </c>
      <c r="E45" s="21">
        <v>262500</v>
      </c>
      <c r="F45" s="20">
        <v>629000</v>
      </c>
      <c r="G45" s="22">
        <v>0.0826</v>
      </c>
      <c r="H45" s="20">
        <v>1472875</v>
      </c>
      <c r="I45" s="20">
        <v>4653037</v>
      </c>
      <c r="J45" s="21">
        <v>210000</v>
      </c>
      <c r="K45" s="64">
        <v>400000</v>
      </c>
    </row>
    <row r="46" spans="1:11" ht="51.75" customHeight="1">
      <c r="A46" s="7">
        <v>35</v>
      </c>
      <c r="B46" s="19" t="s">
        <v>245</v>
      </c>
      <c r="C46" s="20" t="s">
        <v>246</v>
      </c>
      <c r="D46" s="58" t="s">
        <v>532</v>
      </c>
      <c r="E46" s="21">
        <v>127500</v>
      </c>
      <c r="F46" s="20">
        <v>629000</v>
      </c>
      <c r="G46" s="22">
        <v>0.0826</v>
      </c>
      <c r="H46" s="20">
        <v>1472875</v>
      </c>
      <c r="I46" s="20">
        <v>4653037</v>
      </c>
      <c r="J46" s="21">
        <v>102000</v>
      </c>
      <c r="K46" s="65"/>
    </row>
    <row r="47" spans="1:11" ht="57.75" customHeight="1">
      <c r="A47" s="7">
        <v>36</v>
      </c>
      <c r="B47" s="19" t="s">
        <v>245</v>
      </c>
      <c r="C47" s="20" t="s">
        <v>246</v>
      </c>
      <c r="D47" s="58" t="s">
        <v>533</v>
      </c>
      <c r="E47" s="21">
        <v>131250</v>
      </c>
      <c r="F47" s="20">
        <v>843875</v>
      </c>
      <c r="G47" s="22">
        <v>0.109</v>
      </c>
      <c r="H47" s="20">
        <v>1472875</v>
      </c>
      <c r="I47" s="20">
        <v>4653037</v>
      </c>
      <c r="J47" s="21">
        <v>105000</v>
      </c>
      <c r="K47" s="65"/>
    </row>
    <row r="48" spans="1:11" ht="38.25">
      <c r="A48" s="7">
        <v>37</v>
      </c>
      <c r="B48" s="19" t="s">
        <v>245</v>
      </c>
      <c r="C48" s="20" t="s">
        <v>246</v>
      </c>
      <c r="D48" s="58" t="s">
        <v>534</v>
      </c>
      <c r="E48" s="21">
        <v>75000</v>
      </c>
      <c r="F48" s="20">
        <v>843875</v>
      </c>
      <c r="G48" s="22">
        <v>0.109</v>
      </c>
      <c r="H48" s="20">
        <v>1472875</v>
      </c>
      <c r="I48" s="20">
        <v>4653037</v>
      </c>
      <c r="J48" s="21">
        <v>60000</v>
      </c>
      <c r="K48" s="66"/>
    </row>
    <row r="49" spans="1:11" ht="15.75">
      <c r="A49" s="23"/>
      <c r="B49" s="18" t="s">
        <v>247</v>
      </c>
      <c r="C49" s="20"/>
      <c r="D49" s="19"/>
      <c r="E49" s="21">
        <f>SUBTOTAL(9,E45:E48)</f>
        <v>596250</v>
      </c>
      <c r="F49" s="20">
        <f>SUBTOTAL(9,F45:F48)</f>
        <v>2945750</v>
      </c>
      <c r="G49" s="22"/>
      <c r="H49" s="20">
        <f>SUBTOTAL(9,H45:H48)</f>
        <v>5891500</v>
      </c>
      <c r="I49" s="20">
        <f>SUBTOTAL(9,I45:I48)</f>
        <v>18612148</v>
      </c>
      <c r="J49" s="21">
        <f>SUBTOTAL(9,J45:J48)</f>
        <v>477000</v>
      </c>
      <c r="K49" s="12"/>
    </row>
    <row r="50" spans="1:11" ht="71.25" customHeight="1">
      <c r="A50" s="7">
        <v>38</v>
      </c>
      <c r="B50" s="19" t="s">
        <v>248</v>
      </c>
      <c r="C50" s="20" t="s">
        <v>249</v>
      </c>
      <c r="D50" s="58" t="s">
        <v>535</v>
      </c>
      <c r="E50" s="20">
        <v>1327136.42</v>
      </c>
      <c r="F50" s="20">
        <v>733300</v>
      </c>
      <c r="G50" s="22">
        <v>0.0586</v>
      </c>
      <c r="H50" s="20">
        <v>1614300</v>
      </c>
      <c r="I50" s="20">
        <v>6072760.96</v>
      </c>
      <c r="J50" s="21">
        <v>1061708</v>
      </c>
      <c r="K50" s="64">
        <v>2100000</v>
      </c>
    </row>
    <row r="51" spans="1:11" ht="42" customHeight="1">
      <c r="A51" s="7">
        <v>39</v>
      </c>
      <c r="B51" s="19" t="s">
        <v>248</v>
      </c>
      <c r="C51" s="20" t="s">
        <v>249</v>
      </c>
      <c r="D51" s="58" t="s">
        <v>536</v>
      </c>
      <c r="E51" s="21">
        <v>75400</v>
      </c>
      <c r="F51" s="20">
        <v>881000</v>
      </c>
      <c r="G51" s="22">
        <v>0.0827</v>
      </c>
      <c r="H51" s="20">
        <v>1614300</v>
      </c>
      <c r="I51" s="20">
        <v>6072760.96</v>
      </c>
      <c r="J51" s="21">
        <v>60300</v>
      </c>
      <c r="K51" s="65"/>
    </row>
    <row r="52" spans="1:11" ht="55.5" customHeight="1">
      <c r="A52" s="7">
        <v>40</v>
      </c>
      <c r="B52" s="19" t="s">
        <v>248</v>
      </c>
      <c r="C52" s="20" t="s">
        <v>249</v>
      </c>
      <c r="D52" s="58" t="s">
        <v>537</v>
      </c>
      <c r="E52" s="21">
        <v>1685200</v>
      </c>
      <c r="F52" s="20">
        <v>733300</v>
      </c>
      <c r="G52" s="22">
        <v>0.0586</v>
      </c>
      <c r="H52" s="20">
        <v>1614300</v>
      </c>
      <c r="I52" s="20">
        <v>6072760.96</v>
      </c>
      <c r="J52" s="21">
        <v>1348000</v>
      </c>
      <c r="K52" s="65"/>
    </row>
    <row r="53" spans="1:11" ht="57" customHeight="1">
      <c r="A53" s="7">
        <v>41</v>
      </c>
      <c r="B53" s="19" t="s">
        <v>248</v>
      </c>
      <c r="C53" s="20" t="s">
        <v>249</v>
      </c>
      <c r="D53" s="58" t="s">
        <v>538</v>
      </c>
      <c r="E53" s="21">
        <v>170900</v>
      </c>
      <c r="F53" s="20">
        <v>733300</v>
      </c>
      <c r="G53" s="22">
        <v>0.0586</v>
      </c>
      <c r="H53" s="20">
        <v>1614300</v>
      </c>
      <c r="I53" s="20">
        <v>6072760.96</v>
      </c>
      <c r="J53" s="21">
        <v>136720</v>
      </c>
      <c r="K53" s="65"/>
    </row>
    <row r="54" spans="1:11" ht="51">
      <c r="A54" s="7">
        <v>42</v>
      </c>
      <c r="B54" s="19" t="s">
        <v>248</v>
      </c>
      <c r="C54" s="20" t="s">
        <v>249</v>
      </c>
      <c r="D54" s="58" t="s">
        <v>539</v>
      </c>
      <c r="E54" s="21">
        <v>170900</v>
      </c>
      <c r="F54" s="20">
        <v>881000</v>
      </c>
      <c r="G54" s="22">
        <v>0.0827</v>
      </c>
      <c r="H54" s="20">
        <v>1614300</v>
      </c>
      <c r="I54" s="20">
        <v>6072760.96</v>
      </c>
      <c r="J54" s="21">
        <v>136720</v>
      </c>
      <c r="K54" s="66"/>
    </row>
    <row r="55" spans="1:11" ht="25.5" customHeight="1">
      <c r="A55" s="23"/>
      <c r="B55" s="18" t="s">
        <v>250</v>
      </c>
      <c r="C55" s="20"/>
      <c r="D55" s="19"/>
      <c r="E55" s="21">
        <f>SUBTOTAL(9,E50:E54)</f>
        <v>3429536.42</v>
      </c>
      <c r="F55" s="20">
        <f>SUBTOTAL(9,F50:F54)</f>
        <v>3961900</v>
      </c>
      <c r="G55" s="22"/>
      <c r="H55" s="20">
        <f>SUBTOTAL(9,H50:H54)</f>
        <v>8071500</v>
      </c>
      <c r="I55" s="20">
        <f>SUBTOTAL(9,I50:I54)</f>
        <v>30363804.8</v>
      </c>
      <c r="J55" s="21">
        <f>SUBTOTAL(9,J50:J54)</f>
        <v>2743448</v>
      </c>
      <c r="K55" s="12"/>
    </row>
    <row r="56" spans="1:11" ht="72" customHeight="1">
      <c r="A56" s="7">
        <v>43</v>
      </c>
      <c r="B56" s="19" t="s">
        <v>251</v>
      </c>
      <c r="C56" s="20" t="s">
        <v>249</v>
      </c>
      <c r="D56" s="58" t="s">
        <v>540</v>
      </c>
      <c r="E56" s="21">
        <v>500000</v>
      </c>
      <c r="F56" s="20">
        <v>1555000</v>
      </c>
      <c r="G56" s="22">
        <v>0.1975</v>
      </c>
      <c r="H56" s="20">
        <v>1555000</v>
      </c>
      <c r="I56" s="20">
        <v>3953103.49</v>
      </c>
      <c r="J56" s="21">
        <v>400000</v>
      </c>
      <c r="K56" s="64">
        <v>600000</v>
      </c>
    </row>
    <row r="57" spans="1:11" ht="45" customHeight="1">
      <c r="A57" s="7">
        <v>44</v>
      </c>
      <c r="B57" s="19" t="s">
        <v>251</v>
      </c>
      <c r="C57" s="20" t="s">
        <v>249</v>
      </c>
      <c r="D57" s="58" t="s">
        <v>541</v>
      </c>
      <c r="E57" s="21">
        <v>150000</v>
      </c>
      <c r="F57" s="20">
        <v>1555000</v>
      </c>
      <c r="G57" s="22">
        <v>0.1975</v>
      </c>
      <c r="H57" s="20">
        <v>1555000</v>
      </c>
      <c r="I57" s="20">
        <v>3953103.49</v>
      </c>
      <c r="J57" s="21">
        <v>120000</v>
      </c>
      <c r="K57" s="65"/>
    </row>
    <row r="58" spans="1:11" ht="45.75" customHeight="1">
      <c r="A58" s="7">
        <v>45</v>
      </c>
      <c r="B58" s="19" t="s">
        <v>251</v>
      </c>
      <c r="C58" s="20" t="s">
        <v>249</v>
      </c>
      <c r="D58" s="58" t="s">
        <v>542</v>
      </c>
      <c r="E58" s="21">
        <v>200000</v>
      </c>
      <c r="F58" s="20">
        <v>1555000</v>
      </c>
      <c r="G58" s="22">
        <v>0.1975</v>
      </c>
      <c r="H58" s="20">
        <v>1555000</v>
      </c>
      <c r="I58" s="20">
        <v>3953103.49</v>
      </c>
      <c r="J58" s="21">
        <v>160000</v>
      </c>
      <c r="K58" s="65"/>
    </row>
    <row r="59" spans="1:11" ht="38.25">
      <c r="A59" s="7">
        <v>46</v>
      </c>
      <c r="B59" s="19" t="s">
        <v>251</v>
      </c>
      <c r="C59" s="20" t="s">
        <v>249</v>
      </c>
      <c r="D59" s="58" t="s">
        <v>543</v>
      </c>
      <c r="E59" s="21">
        <v>150000</v>
      </c>
      <c r="F59" s="20">
        <v>1555000</v>
      </c>
      <c r="G59" s="22">
        <v>0.1975</v>
      </c>
      <c r="H59" s="20">
        <v>1555000</v>
      </c>
      <c r="I59" s="20">
        <v>3953103.49</v>
      </c>
      <c r="J59" s="21">
        <v>120000</v>
      </c>
      <c r="K59" s="66"/>
    </row>
    <row r="60" spans="1:11" ht="15.75">
      <c r="A60" s="23"/>
      <c r="B60" s="18" t="s">
        <v>252</v>
      </c>
      <c r="C60" s="20"/>
      <c r="D60" s="19"/>
      <c r="E60" s="21">
        <f>SUBTOTAL(9,E56:E59)</f>
        <v>1000000</v>
      </c>
      <c r="F60" s="20">
        <f>SUBTOTAL(9,F56:F59)</f>
        <v>6220000</v>
      </c>
      <c r="G60" s="22"/>
      <c r="H60" s="20">
        <f>SUBTOTAL(9,H56:H59)</f>
        <v>6220000</v>
      </c>
      <c r="I60" s="20">
        <f>SUBTOTAL(9,I56:I59)</f>
        <v>15812413.96</v>
      </c>
      <c r="J60" s="21">
        <f>SUBTOTAL(9,J56:J59)</f>
        <v>800000</v>
      </c>
      <c r="K60" s="12"/>
    </row>
    <row r="61" spans="1:11" ht="45" customHeight="1">
      <c r="A61" s="7">
        <v>47</v>
      </c>
      <c r="B61" s="19" t="s">
        <v>253</v>
      </c>
      <c r="C61" s="20" t="s">
        <v>232</v>
      </c>
      <c r="D61" s="58" t="s">
        <v>544</v>
      </c>
      <c r="E61" s="21">
        <v>546000</v>
      </c>
      <c r="F61" s="20">
        <v>947200</v>
      </c>
      <c r="G61" s="22">
        <v>0.0537</v>
      </c>
      <c r="H61" s="20">
        <v>947200</v>
      </c>
      <c r="I61" s="20">
        <v>8657333.86</v>
      </c>
      <c r="J61" s="21">
        <v>436000</v>
      </c>
      <c r="K61" s="64">
        <v>800000</v>
      </c>
    </row>
    <row r="62" spans="1:11" ht="46.5" customHeight="1">
      <c r="A62" s="7">
        <v>48</v>
      </c>
      <c r="B62" s="19" t="s">
        <v>253</v>
      </c>
      <c r="C62" s="20" t="s">
        <v>232</v>
      </c>
      <c r="D62" s="58" t="s">
        <v>545</v>
      </c>
      <c r="E62" s="21">
        <v>170000</v>
      </c>
      <c r="F62" s="20">
        <v>947200</v>
      </c>
      <c r="G62" s="22">
        <v>0.0537</v>
      </c>
      <c r="H62" s="20">
        <v>947200</v>
      </c>
      <c r="I62" s="20">
        <v>8657333.86</v>
      </c>
      <c r="J62" s="21">
        <v>136000</v>
      </c>
      <c r="K62" s="65"/>
    </row>
    <row r="63" spans="1:11" ht="57" customHeight="1">
      <c r="A63" s="7">
        <v>49</v>
      </c>
      <c r="B63" s="19" t="s">
        <v>253</v>
      </c>
      <c r="C63" s="20" t="s">
        <v>232</v>
      </c>
      <c r="D63" s="58" t="s">
        <v>546</v>
      </c>
      <c r="E63" s="21">
        <v>1300000</v>
      </c>
      <c r="F63" s="20">
        <v>947200</v>
      </c>
      <c r="G63" s="22">
        <v>0.0537</v>
      </c>
      <c r="H63" s="20">
        <v>947200</v>
      </c>
      <c r="I63" s="20">
        <v>8657333.86</v>
      </c>
      <c r="J63" s="21">
        <v>1000000</v>
      </c>
      <c r="K63" s="66"/>
    </row>
    <row r="64" spans="1:11" ht="25.5">
      <c r="A64" s="23"/>
      <c r="B64" s="18" t="s">
        <v>254</v>
      </c>
      <c r="C64" s="20"/>
      <c r="D64" s="19"/>
      <c r="E64" s="21">
        <f>SUBTOTAL(9,E61:E63)</f>
        <v>2016000</v>
      </c>
      <c r="F64" s="20">
        <f>SUBTOTAL(9,F61:F63)</f>
        <v>2841600</v>
      </c>
      <c r="G64" s="22"/>
      <c r="H64" s="20">
        <f>SUBTOTAL(9,H61:H63)</f>
        <v>2841600</v>
      </c>
      <c r="I64" s="20">
        <f>SUBTOTAL(9,I61:I63)</f>
        <v>25972001.58</v>
      </c>
      <c r="J64" s="21">
        <f>SUBTOTAL(9,J61:J63)</f>
        <v>1572000</v>
      </c>
      <c r="K64" s="12"/>
    </row>
    <row r="65" spans="1:11" ht="38.25">
      <c r="A65" s="7">
        <v>50</v>
      </c>
      <c r="B65" s="19" t="s">
        <v>255</v>
      </c>
      <c r="C65" s="20" t="s">
        <v>256</v>
      </c>
      <c r="D65" s="58" t="s">
        <v>547</v>
      </c>
      <c r="E65" s="21">
        <v>150000</v>
      </c>
      <c r="F65" s="20">
        <v>655000</v>
      </c>
      <c r="G65" s="22">
        <v>0.0674</v>
      </c>
      <c r="H65" s="20">
        <v>1133000</v>
      </c>
      <c r="I65" s="20">
        <v>3340619</v>
      </c>
      <c r="J65" s="21">
        <v>120000</v>
      </c>
      <c r="K65" s="64">
        <v>400000</v>
      </c>
    </row>
    <row r="66" spans="1:11" ht="38.25">
      <c r="A66" s="7">
        <v>51</v>
      </c>
      <c r="B66" s="19" t="s">
        <v>255</v>
      </c>
      <c r="C66" s="20" t="s">
        <v>256</v>
      </c>
      <c r="D66" s="58" t="s">
        <v>548</v>
      </c>
      <c r="E66" s="21">
        <v>125000</v>
      </c>
      <c r="F66" s="20">
        <v>655000</v>
      </c>
      <c r="G66" s="22">
        <v>0.0674</v>
      </c>
      <c r="H66" s="20">
        <v>1133000</v>
      </c>
      <c r="I66" s="20">
        <v>3340619</v>
      </c>
      <c r="J66" s="21">
        <v>100000</v>
      </c>
      <c r="K66" s="65"/>
    </row>
    <row r="67" spans="1:11" ht="38.25">
      <c r="A67" s="7">
        <v>52</v>
      </c>
      <c r="B67" s="19" t="s">
        <v>255</v>
      </c>
      <c r="C67" s="20" t="s">
        <v>256</v>
      </c>
      <c r="D67" s="58" t="s">
        <v>549</v>
      </c>
      <c r="E67" s="21">
        <v>80000</v>
      </c>
      <c r="F67" s="20">
        <v>655000</v>
      </c>
      <c r="G67" s="22">
        <v>0.0674</v>
      </c>
      <c r="H67" s="20">
        <v>1133000</v>
      </c>
      <c r="I67" s="20">
        <v>3340619</v>
      </c>
      <c r="J67" s="21">
        <v>64000</v>
      </c>
      <c r="K67" s="65"/>
    </row>
    <row r="68" spans="1:11" ht="38.25">
      <c r="A68" s="7">
        <v>53</v>
      </c>
      <c r="B68" s="19" t="s">
        <v>255</v>
      </c>
      <c r="C68" s="20" t="s">
        <v>256</v>
      </c>
      <c r="D68" s="58" t="s">
        <v>550</v>
      </c>
      <c r="E68" s="21">
        <v>140000</v>
      </c>
      <c r="F68" s="20">
        <v>655000</v>
      </c>
      <c r="G68" s="22">
        <v>0.0674</v>
      </c>
      <c r="H68" s="20">
        <v>1133000</v>
      </c>
      <c r="I68" s="20">
        <v>3340619</v>
      </c>
      <c r="J68" s="21">
        <v>112000</v>
      </c>
      <c r="K68" s="65"/>
    </row>
    <row r="69" spans="1:11" ht="32.25" customHeight="1">
      <c r="A69" s="7">
        <v>54</v>
      </c>
      <c r="B69" s="19" t="s">
        <v>255</v>
      </c>
      <c r="C69" s="20" t="s">
        <v>256</v>
      </c>
      <c r="D69" s="58" t="s">
        <v>551</v>
      </c>
      <c r="E69" s="21">
        <v>145000</v>
      </c>
      <c r="F69" s="20">
        <v>655000</v>
      </c>
      <c r="G69" s="22">
        <v>0.0674</v>
      </c>
      <c r="H69" s="20">
        <v>1133000</v>
      </c>
      <c r="I69" s="20">
        <v>3340619</v>
      </c>
      <c r="J69" s="21">
        <v>116000</v>
      </c>
      <c r="K69" s="66"/>
    </row>
    <row r="70" spans="1:11" ht="15.75">
      <c r="A70" s="23"/>
      <c r="B70" s="18" t="s">
        <v>257</v>
      </c>
      <c r="C70" s="20"/>
      <c r="D70" s="19"/>
      <c r="E70" s="21">
        <f>SUBTOTAL(9,E65:E69)</f>
        <v>640000</v>
      </c>
      <c r="F70" s="20">
        <f>SUBTOTAL(9,F65:F69)</f>
        <v>3275000</v>
      </c>
      <c r="G70" s="22"/>
      <c r="H70" s="20">
        <f>SUBTOTAL(9,H65:H69)</f>
        <v>5665000</v>
      </c>
      <c r="I70" s="20">
        <f>SUBTOTAL(9,I65:I69)</f>
        <v>16703095</v>
      </c>
      <c r="J70" s="21">
        <f>SUBTOTAL(9,J65:J69)</f>
        <v>512000</v>
      </c>
      <c r="K70" s="12"/>
    </row>
    <row r="71" spans="1:11" ht="38.25">
      <c r="A71" s="7">
        <v>55</v>
      </c>
      <c r="B71" s="19" t="s">
        <v>258</v>
      </c>
      <c r="C71" s="20" t="s">
        <v>259</v>
      </c>
      <c r="D71" s="58" t="s">
        <v>552</v>
      </c>
      <c r="E71" s="21">
        <v>512000</v>
      </c>
      <c r="F71" s="20">
        <v>1427000</v>
      </c>
      <c r="G71" s="22">
        <v>0.2414</v>
      </c>
      <c r="H71" s="20">
        <v>2178000</v>
      </c>
      <c r="I71" s="20">
        <v>2741843</v>
      </c>
      <c r="J71" s="21">
        <v>409600</v>
      </c>
      <c r="K71" s="64">
        <v>750000</v>
      </c>
    </row>
    <row r="72" spans="1:11" ht="53.25" customHeight="1">
      <c r="A72" s="7">
        <v>56</v>
      </c>
      <c r="B72" s="19" t="s">
        <v>258</v>
      </c>
      <c r="C72" s="20" t="s">
        <v>259</v>
      </c>
      <c r="D72" s="58" t="s">
        <v>553</v>
      </c>
      <c r="E72" s="21">
        <v>180000</v>
      </c>
      <c r="F72" s="20">
        <v>751000</v>
      </c>
      <c r="G72" s="22">
        <v>0.1195</v>
      </c>
      <c r="H72" s="20">
        <v>2178000</v>
      </c>
      <c r="I72" s="20">
        <v>2741843</v>
      </c>
      <c r="J72" s="21">
        <v>144000</v>
      </c>
      <c r="K72" s="65"/>
    </row>
    <row r="73" spans="1:11" ht="38.25">
      <c r="A73" s="7">
        <v>57</v>
      </c>
      <c r="B73" s="19" t="s">
        <v>258</v>
      </c>
      <c r="C73" s="20" t="s">
        <v>259</v>
      </c>
      <c r="D73" s="58" t="s">
        <v>554</v>
      </c>
      <c r="E73" s="21">
        <v>240000</v>
      </c>
      <c r="F73" s="20">
        <v>1427000</v>
      </c>
      <c r="G73" s="22">
        <v>0.2414</v>
      </c>
      <c r="H73" s="20">
        <v>2178000</v>
      </c>
      <c r="I73" s="20">
        <v>2741843</v>
      </c>
      <c r="J73" s="21">
        <v>192000</v>
      </c>
      <c r="K73" s="65"/>
    </row>
    <row r="74" spans="1:11" ht="54.75" customHeight="1">
      <c r="A74" s="7">
        <v>58</v>
      </c>
      <c r="B74" s="19" t="s">
        <v>258</v>
      </c>
      <c r="C74" s="20" t="s">
        <v>259</v>
      </c>
      <c r="D74" s="58" t="s">
        <v>555</v>
      </c>
      <c r="E74" s="21">
        <v>120000</v>
      </c>
      <c r="F74" s="20">
        <v>751000</v>
      </c>
      <c r="G74" s="22">
        <v>0.1195</v>
      </c>
      <c r="H74" s="20">
        <v>2178000</v>
      </c>
      <c r="I74" s="20">
        <v>2741843</v>
      </c>
      <c r="J74" s="21">
        <v>96000</v>
      </c>
      <c r="K74" s="65"/>
    </row>
    <row r="75" spans="1:11" ht="54" customHeight="1">
      <c r="A75" s="7">
        <v>59</v>
      </c>
      <c r="B75" s="19" t="s">
        <v>258</v>
      </c>
      <c r="C75" s="20" t="s">
        <v>259</v>
      </c>
      <c r="D75" s="58" t="s">
        <v>556</v>
      </c>
      <c r="E75" s="21">
        <v>171000</v>
      </c>
      <c r="F75" s="20">
        <v>1427000</v>
      </c>
      <c r="G75" s="22">
        <v>0.2414</v>
      </c>
      <c r="H75" s="20">
        <v>2178000</v>
      </c>
      <c r="I75" s="20">
        <v>2741843</v>
      </c>
      <c r="J75" s="21">
        <v>136800</v>
      </c>
      <c r="K75" s="66"/>
    </row>
    <row r="76" spans="1:11" ht="15.75">
      <c r="A76" s="23"/>
      <c r="B76" s="18" t="s">
        <v>260</v>
      </c>
      <c r="C76" s="20"/>
      <c r="D76" s="19"/>
      <c r="E76" s="21">
        <f>SUBTOTAL(9,E71:E75)</f>
        <v>1223000</v>
      </c>
      <c r="F76" s="20">
        <f>SUBTOTAL(9,F71:F75)</f>
        <v>5783000</v>
      </c>
      <c r="G76" s="22"/>
      <c r="H76" s="20">
        <f>SUBTOTAL(9,H71:H75)</f>
        <v>10890000</v>
      </c>
      <c r="I76" s="20">
        <f>SUBTOTAL(9,I71:I75)</f>
        <v>13709215</v>
      </c>
      <c r="J76" s="21">
        <f>SUBTOTAL(9,J71:J75)</f>
        <v>978400</v>
      </c>
      <c r="K76" s="12"/>
    </row>
    <row r="77" spans="1:11" ht="76.5">
      <c r="A77" s="7">
        <v>60</v>
      </c>
      <c r="B77" s="19" t="s">
        <v>261</v>
      </c>
      <c r="C77" s="20" t="s">
        <v>256</v>
      </c>
      <c r="D77" s="58" t="s">
        <v>557</v>
      </c>
      <c r="E77" s="21">
        <v>220000</v>
      </c>
      <c r="F77" s="24" t="s">
        <v>262</v>
      </c>
      <c r="G77" s="22" t="s">
        <v>263</v>
      </c>
      <c r="H77" s="20">
        <v>1568700</v>
      </c>
      <c r="I77" s="20">
        <v>5372975.68</v>
      </c>
      <c r="J77" s="21">
        <v>176000</v>
      </c>
      <c r="K77" s="64">
        <v>700000</v>
      </c>
    </row>
    <row r="78" spans="1:11" ht="51">
      <c r="A78" s="7">
        <v>61</v>
      </c>
      <c r="B78" s="19" t="s">
        <v>261</v>
      </c>
      <c r="C78" s="20" t="s">
        <v>256</v>
      </c>
      <c r="D78" s="58" t="s">
        <v>558</v>
      </c>
      <c r="E78" s="21">
        <v>200000</v>
      </c>
      <c r="F78" s="20">
        <v>1203300</v>
      </c>
      <c r="G78" s="22">
        <v>0.2153</v>
      </c>
      <c r="H78" s="20">
        <v>1568700</v>
      </c>
      <c r="I78" s="20">
        <v>5372975.68</v>
      </c>
      <c r="J78" s="21">
        <v>160000</v>
      </c>
      <c r="K78" s="65"/>
    </row>
    <row r="79" spans="1:11" ht="63.75">
      <c r="A79" s="7">
        <v>62</v>
      </c>
      <c r="B79" s="19" t="s">
        <v>261</v>
      </c>
      <c r="C79" s="20" t="s">
        <v>256</v>
      </c>
      <c r="D79" s="58" t="s">
        <v>559</v>
      </c>
      <c r="E79" s="21">
        <v>350000</v>
      </c>
      <c r="F79" s="20" t="s">
        <v>264</v>
      </c>
      <c r="G79" s="22" t="s">
        <v>265</v>
      </c>
      <c r="H79" s="20">
        <v>1568700</v>
      </c>
      <c r="I79" s="20">
        <v>5372975.68</v>
      </c>
      <c r="J79" s="21">
        <v>280000</v>
      </c>
      <c r="K79" s="65"/>
    </row>
    <row r="80" spans="1:11" ht="51">
      <c r="A80" s="7">
        <v>63</v>
      </c>
      <c r="B80" s="19" t="s">
        <v>261</v>
      </c>
      <c r="C80" s="20" t="s">
        <v>256</v>
      </c>
      <c r="D80" s="58" t="s">
        <v>560</v>
      </c>
      <c r="E80" s="21">
        <v>340000</v>
      </c>
      <c r="F80" s="20" t="s">
        <v>266</v>
      </c>
      <c r="G80" s="22" t="s">
        <v>267</v>
      </c>
      <c r="H80" s="20">
        <v>1568700</v>
      </c>
      <c r="I80" s="20">
        <v>5372975.68</v>
      </c>
      <c r="J80" s="21">
        <v>272000</v>
      </c>
      <c r="K80" s="65"/>
    </row>
    <row r="81" spans="1:11" ht="56.25" customHeight="1">
      <c r="A81" s="7">
        <v>64</v>
      </c>
      <c r="B81" s="19" t="s">
        <v>261</v>
      </c>
      <c r="C81" s="20" t="s">
        <v>256</v>
      </c>
      <c r="D81" s="58" t="s">
        <v>561</v>
      </c>
      <c r="E81" s="21">
        <v>140000</v>
      </c>
      <c r="F81" s="20" t="s">
        <v>268</v>
      </c>
      <c r="G81" s="22" t="s">
        <v>269</v>
      </c>
      <c r="H81" s="20">
        <v>1568700</v>
      </c>
      <c r="I81" s="20">
        <v>5372975.68</v>
      </c>
      <c r="J81" s="21">
        <v>112000</v>
      </c>
      <c r="K81" s="66"/>
    </row>
    <row r="82" spans="1:11" ht="15.75">
      <c r="A82" s="23"/>
      <c r="B82" s="18" t="s">
        <v>270</v>
      </c>
      <c r="C82" s="20"/>
      <c r="D82" s="19"/>
      <c r="E82" s="21">
        <f>SUBTOTAL(9,E77:E81)</f>
        <v>1250000</v>
      </c>
      <c r="F82" s="20">
        <f>SUBTOTAL(9,F77:F81)</f>
        <v>1203300</v>
      </c>
      <c r="G82" s="22"/>
      <c r="H82" s="20">
        <f>SUBTOTAL(9,H77:H81)</f>
        <v>7843500</v>
      </c>
      <c r="I82" s="20">
        <f>SUBTOTAL(9,I77:I81)</f>
        <v>26864878.4</v>
      </c>
      <c r="J82" s="21">
        <f>SUBTOTAL(9,J77:J81)</f>
        <v>1000000</v>
      </c>
      <c r="K82" s="12"/>
    </row>
    <row r="83" spans="1:11" ht="42" customHeight="1">
      <c r="A83" s="7">
        <v>65</v>
      </c>
      <c r="B83" s="19" t="s">
        <v>271</v>
      </c>
      <c r="C83" s="20" t="s">
        <v>272</v>
      </c>
      <c r="D83" s="58" t="s">
        <v>562</v>
      </c>
      <c r="E83" s="21">
        <v>640000</v>
      </c>
      <c r="F83" s="20">
        <v>837600</v>
      </c>
      <c r="G83" s="22">
        <v>0.1784</v>
      </c>
      <c r="H83" s="20">
        <v>2112550</v>
      </c>
      <c r="I83" s="20">
        <v>2644420</v>
      </c>
      <c r="J83" s="21">
        <v>512000</v>
      </c>
      <c r="K83" s="64">
        <v>800000</v>
      </c>
    </row>
    <row r="84" spans="1:11" ht="58.5" customHeight="1">
      <c r="A84" s="7">
        <v>66</v>
      </c>
      <c r="B84" s="19" t="s">
        <v>271</v>
      </c>
      <c r="C84" s="20" t="s">
        <v>272</v>
      </c>
      <c r="D84" s="58" t="s">
        <v>563</v>
      </c>
      <c r="E84" s="21">
        <v>370000</v>
      </c>
      <c r="F84" s="20">
        <v>837600</v>
      </c>
      <c r="G84" s="22">
        <v>0.1784</v>
      </c>
      <c r="H84" s="20">
        <v>2112550</v>
      </c>
      <c r="I84" s="20">
        <v>2644420</v>
      </c>
      <c r="J84" s="21">
        <v>296000</v>
      </c>
      <c r="K84" s="65"/>
    </row>
    <row r="85" spans="1:11" ht="46.5" customHeight="1">
      <c r="A85" s="7">
        <v>67</v>
      </c>
      <c r="B85" s="19" t="s">
        <v>271</v>
      </c>
      <c r="C85" s="20" t="s">
        <v>272</v>
      </c>
      <c r="D85" s="58" t="s">
        <v>564</v>
      </c>
      <c r="E85" s="21">
        <v>310000</v>
      </c>
      <c r="F85" s="20">
        <v>837600</v>
      </c>
      <c r="G85" s="22">
        <v>0.1784</v>
      </c>
      <c r="H85" s="20">
        <v>2112550</v>
      </c>
      <c r="I85" s="20">
        <v>2644420</v>
      </c>
      <c r="J85" s="21">
        <v>248000</v>
      </c>
      <c r="K85" s="65"/>
    </row>
    <row r="86" spans="1:11" ht="71.25" customHeight="1">
      <c r="A86" s="7">
        <v>68</v>
      </c>
      <c r="B86" s="19" t="s">
        <v>271</v>
      </c>
      <c r="C86" s="20" t="s">
        <v>272</v>
      </c>
      <c r="D86" s="58" t="s">
        <v>565</v>
      </c>
      <c r="E86" s="21">
        <v>75000</v>
      </c>
      <c r="F86" s="20">
        <v>1274950</v>
      </c>
      <c r="G86" s="22">
        <v>0.3144</v>
      </c>
      <c r="H86" s="20">
        <v>2112550</v>
      </c>
      <c r="I86" s="20">
        <v>2644420</v>
      </c>
      <c r="J86" s="21">
        <v>60000</v>
      </c>
      <c r="K86" s="66"/>
    </row>
    <row r="87" spans="1:11" ht="15.75">
      <c r="A87" s="23"/>
      <c r="B87" s="18" t="s">
        <v>273</v>
      </c>
      <c r="C87" s="20"/>
      <c r="D87" s="19"/>
      <c r="E87" s="21">
        <f>SUBTOTAL(9,E83:E86)</f>
        <v>1395000</v>
      </c>
      <c r="F87" s="20">
        <f>SUBTOTAL(9,F83:F86)</f>
        <v>3787750</v>
      </c>
      <c r="G87" s="22"/>
      <c r="H87" s="20">
        <f>SUBTOTAL(9,H83:H86)</f>
        <v>8450200</v>
      </c>
      <c r="I87" s="20">
        <f>SUBTOTAL(9,I83:I86)</f>
        <v>10577680</v>
      </c>
      <c r="J87" s="21">
        <f>SUBTOTAL(9,J83:J86)</f>
        <v>1116000</v>
      </c>
      <c r="K87" s="12"/>
    </row>
    <row r="88" spans="1:11" ht="38.25">
      <c r="A88" s="7">
        <v>69</v>
      </c>
      <c r="B88" s="19" t="s">
        <v>274</v>
      </c>
      <c r="C88" s="20" t="s">
        <v>224</v>
      </c>
      <c r="D88" s="58" t="s">
        <v>566</v>
      </c>
      <c r="E88" s="21">
        <v>285863.6</v>
      </c>
      <c r="F88" s="20">
        <v>726150</v>
      </c>
      <c r="G88" s="22">
        <v>0.054</v>
      </c>
      <c r="H88" s="20">
        <v>726150</v>
      </c>
      <c r="I88" s="20">
        <v>3108466</v>
      </c>
      <c r="J88" s="21">
        <v>228690</v>
      </c>
      <c r="K88" s="64">
        <v>200000</v>
      </c>
    </row>
    <row r="89" spans="1:11" ht="38.25">
      <c r="A89" s="7">
        <v>70</v>
      </c>
      <c r="B89" s="19" t="s">
        <v>274</v>
      </c>
      <c r="C89" s="20" t="s">
        <v>224</v>
      </c>
      <c r="D89" s="58" t="s">
        <v>567</v>
      </c>
      <c r="E89" s="21">
        <v>86413.4</v>
      </c>
      <c r="F89" s="20">
        <v>726150</v>
      </c>
      <c r="G89" s="22">
        <v>0.054</v>
      </c>
      <c r="H89" s="20">
        <v>726150</v>
      </c>
      <c r="I89" s="20">
        <v>3108466</v>
      </c>
      <c r="J89" s="21">
        <v>69130</v>
      </c>
      <c r="K89" s="66"/>
    </row>
    <row r="90" spans="1:11" ht="25.5" customHeight="1">
      <c r="A90" s="23"/>
      <c r="B90" s="18" t="s">
        <v>275</v>
      </c>
      <c r="C90" s="20"/>
      <c r="D90" s="19"/>
      <c r="E90" s="21">
        <f>SUBTOTAL(9,E88:E89)</f>
        <v>372277</v>
      </c>
      <c r="F90" s="20">
        <f>SUBTOTAL(9,F88:F89)</f>
        <v>1452300</v>
      </c>
      <c r="G90" s="22"/>
      <c r="H90" s="20">
        <f>SUBTOTAL(9,H88:H89)</f>
        <v>1452300</v>
      </c>
      <c r="I90" s="20">
        <f>SUBTOTAL(9,I88:I89)</f>
        <v>6216932</v>
      </c>
      <c r="J90" s="21">
        <f>SUBTOTAL(9,J88:J89)</f>
        <v>297820</v>
      </c>
      <c r="K90" s="12"/>
    </row>
    <row r="91" spans="1:11" ht="41.25" customHeight="1">
      <c r="A91" s="7">
        <v>71</v>
      </c>
      <c r="B91" s="19" t="s">
        <v>276</v>
      </c>
      <c r="C91" s="20" t="s">
        <v>232</v>
      </c>
      <c r="D91" s="58" t="s">
        <v>568</v>
      </c>
      <c r="E91" s="21">
        <v>200000</v>
      </c>
      <c r="F91" s="20">
        <v>200000</v>
      </c>
      <c r="G91" s="22">
        <v>0.0991</v>
      </c>
      <c r="H91" s="20">
        <v>200000</v>
      </c>
      <c r="I91" s="20">
        <v>8770725.26</v>
      </c>
      <c r="J91" s="21">
        <v>160000</v>
      </c>
      <c r="K91" s="12">
        <v>120000</v>
      </c>
    </row>
    <row r="92" spans="1:11" ht="15.75">
      <c r="A92" s="23"/>
      <c r="B92" s="18" t="s">
        <v>277</v>
      </c>
      <c r="C92" s="20"/>
      <c r="D92" s="19"/>
      <c r="E92" s="21">
        <f>SUBTOTAL(9,E91:E91)</f>
        <v>200000</v>
      </c>
      <c r="F92" s="20">
        <f>SUBTOTAL(9,F91:F91)</f>
        <v>200000</v>
      </c>
      <c r="G92" s="22"/>
      <c r="H92" s="20">
        <f>SUBTOTAL(9,H91:H91)</f>
        <v>200000</v>
      </c>
      <c r="I92" s="20">
        <f>SUBTOTAL(9,I91:I91)</f>
        <v>8770725.26</v>
      </c>
      <c r="J92" s="21">
        <f>SUBTOTAL(9,J91:J91)</f>
        <v>160000</v>
      </c>
      <c r="K92" s="12"/>
    </row>
    <row r="93" spans="1:11" ht="38.25">
      <c r="A93" s="7">
        <v>72</v>
      </c>
      <c r="B93" s="19" t="s">
        <v>278</v>
      </c>
      <c r="C93" s="20" t="s">
        <v>246</v>
      </c>
      <c r="D93" s="58" t="s">
        <v>569</v>
      </c>
      <c r="E93" s="21">
        <v>220000</v>
      </c>
      <c r="F93" s="20">
        <v>427000</v>
      </c>
      <c r="G93" s="22">
        <v>0.0848</v>
      </c>
      <c r="H93" s="20">
        <v>427000</v>
      </c>
      <c r="I93" s="20">
        <v>7425562</v>
      </c>
      <c r="J93" s="21">
        <v>176000</v>
      </c>
      <c r="K93" s="64">
        <v>300000</v>
      </c>
    </row>
    <row r="94" spans="1:11" ht="51">
      <c r="A94" s="7">
        <v>73</v>
      </c>
      <c r="B94" s="19" t="s">
        <v>278</v>
      </c>
      <c r="C94" s="20" t="s">
        <v>246</v>
      </c>
      <c r="D94" s="58" t="s">
        <v>570</v>
      </c>
      <c r="E94" s="21">
        <v>180000</v>
      </c>
      <c r="F94" s="20">
        <v>427000</v>
      </c>
      <c r="G94" s="22">
        <v>0.0848</v>
      </c>
      <c r="H94" s="20">
        <v>427000</v>
      </c>
      <c r="I94" s="20">
        <v>7425562</v>
      </c>
      <c r="J94" s="21">
        <v>144000</v>
      </c>
      <c r="K94" s="65"/>
    </row>
    <row r="95" spans="1:11" ht="38.25">
      <c r="A95" s="7">
        <v>74</v>
      </c>
      <c r="B95" s="19" t="s">
        <v>278</v>
      </c>
      <c r="C95" s="20" t="s">
        <v>246</v>
      </c>
      <c r="D95" s="58" t="s">
        <v>571</v>
      </c>
      <c r="E95" s="21">
        <v>80000</v>
      </c>
      <c r="F95" s="20">
        <v>427000</v>
      </c>
      <c r="G95" s="22">
        <v>0.0848</v>
      </c>
      <c r="H95" s="20">
        <v>427000</v>
      </c>
      <c r="I95" s="20">
        <v>7425562</v>
      </c>
      <c r="J95" s="21">
        <v>64000</v>
      </c>
      <c r="K95" s="66"/>
    </row>
    <row r="96" spans="1:11" ht="15.75">
      <c r="A96" s="23"/>
      <c r="B96" s="18" t="s">
        <v>279</v>
      </c>
      <c r="C96" s="20"/>
      <c r="D96" s="19"/>
      <c r="E96" s="21">
        <f>SUBTOTAL(9,E93:E95)</f>
        <v>480000</v>
      </c>
      <c r="F96" s="20">
        <f>SUBTOTAL(9,F93:F95)</f>
        <v>1281000</v>
      </c>
      <c r="G96" s="22"/>
      <c r="H96" s="20">
        <f>SUBTOTAL(9,H93:H95)</f>
        <v>1281000</v>
      </c>
      <c r="I96" s="20">
        <f>SUBTOTAL(9,I93:I95)</f>
        <v>22276686</v>
      </c>
      <c r="J96" s="21">
        <f>SUBTOTAL(9,J93:J95)</f>
        <v>384000</v>
      </c>
      <c r="K96" s="12"/>
    </row>
    <row r="97" spans="1:11" ht="38.25">
      <c r="A97" s="7">
        <v>75</v>
      </c>
      <c r="B97" s="19" t="s">
        <v>280</v>
      </c>
      <c r="C97" s="20" t="s">
        <v>243</v>
      </c>
      <c r="D97" s="58" t="s">
        <v>572</v>
      </c>
      <c r="E97" s="21">
        <v>103000</v>
      </c>
      <c r="F97" s="20">
        <v>541000</v>
      </c>
      <c r="G97" s="22">
        <v>0.0628</v>
      </c>
      <c r="H97" s="20">
        <v>541000</v>
      </c>
      <c r="I97" s="20">
        <v>9547917.02</v>
      </c>
      <c r="J97" s="21">
        <v>82400</v>
      </c>
      <c r="K97" s="12">
        <v>60000</v>
      </c>
    </row>
    <row r="98" spans="1:11" ht="28.5" customHeight="1">
      <c r="A98" s="23"/>
      <c r="B98" s="18" t="s">
        <v>281</v>
      </c>
      <c r="C98" s="20"/>
      <c r="D98" s="19"/>
      <c r="E98" s="21">
        <f>SUBTOTAL(9,E97:E97)</f>
        <v>103000</v>
      </c>
      <c r="F98" s="20">
        <f>SUBTOTAL(9,F97:F97)</f>
        <v>541000</v>
      </c>
      <c r="G98" s="22"/>
      <c r="H98" s="20">
        <f>SUBTOTAL(9,H97:H97)</f>
        <v>541000</v>
      </c>
      <c r="I98" s="20">
        <f>SUBTOTAL(9,I97:I97)</f>
        <v>9547917.02</v>
      </c>
      <c r="J98" s="21">
        <f>SUBTOTAL(9,J97:J97)</f>
        <v>82400</v>
      </c>
      <c r="K98" s="12"/>
    </row>
    <row r="99" spans="1:11" ht="66" customHeight="1">
      <c r="A99" s="7">
        <v>76</v>
      </c>
      <c r="B99" s="19" t="s">
        <v>282</v>
      </c>
      <c r="C99" s="20" t="s">
        <v>243</v>
      </c>
      <c r="D99" s="58" t="s">
        <v>573</v>
      </c>
      <c r="E99" s="21">
        <v>1000000</v>
      </c>
      <c r="F99" s="20">
        <v>1578000</v>
      </c>
      <c r="G99" s="22">
        <v>0.1086</v>
      </c>
      <c r="H99" s="20">
        <v>1578000</v>
      </c>
      <c r="I99" s="20">
        <v>9299368</v>
      </c>
      <c r="J99" s="21">
        <v>800000</v>
      </c>
      <c r="K99" s="64">
        <v>900000</v>
      </c>
    </row>
    <row r="100" spans="1:11" ht="57.75" customHeight="1">
      <c r="A100" s="7">
        <v>77</v>
      </c>
      <c r="B100" s="19" t="s">
        <v>282</v>
      </c>
      <c r="C100" s="20" t="s">
        <v>243</v>
      </c>
      <c r="D100" s="58" t="s">
        <v>574</v>
      </c>
      <c r="E100" s="21">
        <v>120000</v>
      </c>
      <c r="F100" s="20">
        <v>1578000</v>
      </c>
      <c r="G100" s="22">
        <v>0.1086</v>
      </c>
      <c r="H100" s="20">
        <v>1578000</v>
      </c>
      <c r="I100" s="20">
        <v>9299368</v>
      </c>
      <c r="J100" s="21">
        <v>96000</v>
      </c>
      <c r="K100" s="65"/>
    </row>
    <row r="101" spans="1:11" ht="51">
      <c r="A101" s="7">
        <v>78</v>
      </c>
      <c r="B101" s="19" t="s">
        <v>282</v>
      </c>
      <c r="C101" s="20" t="s">
        <v>243</v>
      </c>
      <c r="D101" s="58" t="s">
        <v>575</v>
      </c>
      <c r="E101" s="21">
        <v>126000</v>
      </c>
      <c r="F101" s="20">
        <v>1578000</v>
      </c>
      <c r="G101" s="22">
        <v>0.1086</v>
      </c>
      <c r="H101" s="20">
        <v>1578000</v>
      </c>
      <c r="I101" s="20">
        <v>9299368</v>
      </c>
      <c r="J101" s="21">
        <v>100800</v>
      </c>
      <c r="K101" s="65"/>
    </row>
    <row r="102" spans="1:11" ht="51">
      <c r="A102" s="7">
        <v>79</v>
      </c>
      <c r="B102" s="19" t="s">
        <v>282</v>
      </c>
      <c r="C102" s="20" t="s">
        <v>243</v>
      </c>
      <c r="D102" s="58" t="s">
        <v>576</v>
      </c>
      <c r="E102" s="21">
        <v>126000</v>
      </c>
      <c r="F102" s="20">
        <v>1578000</v>
      </c>
      <c r="G102" s="22">
        <v>0.1086</v>
      </c>
      <c r="H102" s="20">
        <v>1578000</v>
      </c>
      <c r="I102" s="20">
        <v>9299368</v>
      </c>
      <c r="J102" s="21">
        <v>100800</v>
      </c>
      <c r="K102" s="65"/>
    </row>
    <row r="103" spans="1:11" ht="52.5" customHeight="1">
      <c r="A103" s="7">
        <v>80</v>
      </c>
      <c r="B103" s="19" t="s">
        <v>282</v>
      </c>
      <c r="C103" s="20" t="s">
        <v>243</v>
      </c>
      <c r="D103" s="58" t="s">
        <v>577</v>
      </c>
      <c r="E103" s="21">
        <v>180000</v>
      </c>
      <c r="F103" s="20">
        <v>1578000</v>
      </c>
      <c r="G103" s="22">
        <v>0.1086</v>
      </c>
      <c r="H103" s="20">
        <v>1578000</v>
      </c>
      <c r="I103" s="20">
        <v>9299368</v>
      </c>
      <c r="J103" s="21">
        <v>144000</v>
      </c>
      <c r="K103" s="66"/>
    </row>
    <row r="104" spans="1:11" ht="27" customHeight="1">
      <c r="A104" s="23"/>
      <c r="B104" s="18" t="s">
        <v>283</v>
      </c>
      <c r="C104" s="20"/>
      <c r="D104" s="19"/>
      <c r="E104" s="21">
        <f>SUBTOTAL(9,E99:E103)</f>
        <v>1552000</v>
      </c>
      <c r="F104" s="20">
        <f>SUBTOTAL(9,F99:F103)</f>
        <v>7890000</v>
      </c>
      <c r="G104" s="22"/>
      <c r="H104" s="20">
        <f>SUBTOTAL(9,H99:H103)</f>
        <v>7890000</v>
      </c>
      <c r="I104" s="20">
        <f>SUBTOTAL(9,I99:I103)</f>
        <v>46496840</v>
      </c>
      <c r="J104" s="21">
        <f>SUBTOTAL(9,J99:J103)</f>
        <v>1241600</v>
      </c>
      <c r="K104" s="12"/>
    </row>
    <row r="105" spans="1:11" ht="63.75">
      <c r="A105" s="7">
        <v>81</v>
      </c>
      <c r="B105" s="8" t="s">
        <v>284</v>
      </c>
      <c r="C105" s="9" t="s">
        <v>243</v>
      </c>
      <c r="D105" s="57" t="s">
        <v>578</v>
      </c>
      <c r="E105" s="10">
        <v>79778.33</v>
      </c>
      <c r="F105" s="9">
        <v>296800</v>
      </c>
      <c r="G105" s="11">
        <v>0.0512</v>
      </c>
      <c r="H105" s="9">
        <v>296800</v>
      </c>
      <c r="I105" s="9">
        <v>6122665.55</v>
      </c>
      <c r="J105" s="10">
        <v>63822</v>
      </c>
      <c r="K105" s="12">
        <v>60000</v>
      </c>
    </row>
    <row r="106" spans="1:11" ht="24" customHeight="1">
      <c r="A106" s="23"/>
      <c r="B106" s="18" t="s">
        <v>285</v>
      </c>
      <c r="C106" s="9"/>
      <c r="D106" s="8"/>
      <c r="E106" s="10">
        <f>SUBTOTAL(9,E105:E105)</f>
        <v>79778.33</v>
      </c>
      <c r="F106" s="9">
        <f>SUBTOTAL(9,F105:F105)</f>
        <v>296800</v>
      </c>
      <c r="G106" s="11"/>
      <c r="H106" s="9">
        <f>SUBTOTAL(9,H105:H105)</f>
        <v>296800</v>
      </c>
      <c r="I106" s="9">
        <f>SUBTOTAL(9,I105:I105)</f>
        <v>6122665.55</v>
      </c>
      <c r="J106" s="10">
        <f>SUBTOTAL(9,J105:J105)</f>
        <v>63822</v>
      </c>
      <c r="K106" s="12"/>
    </row>
    <row r="107" spans="1:11" ht="54" customHeight="1">
      <c r="A107" s="7">
        <v>82</v>
      </c>
      <c r="B107" s="19" t="s">
        <v>286</v>
      </c>
      <c r="C107" s="20" t="s">
        <v>287</v>
      </c>
      <c r="D107" s="58" t="s">
        <v>579</v>
      </c>
      <c r="E107" s="21">
        <v>158000</v>
      </c>
      <c r="F107" s="20">
        <v>798000</v>
      </c>
      <c r="G107" s="22">
        <v>0.1233</v>
      </c>
      <c r="H107" s="20">
        <v>798000</v>
      </c>
      <c r="I107" s="20">
        <v>5244686</v>
      </c>
      <c r="J107" s="21">
        <v>126400</v>
      </c>
      <c r="K107" s="64">
        <v>220000</v>
      </c>
    </row>
    <row r="108" spans="1:11" ht="63.75">
      <c r="A108" s="7">
        <v>83</v>
      </c>
      <c r="B108" s="19" t="s">
        <v>286</v>
      </c>
      <c r="C108" s="20" t="s">
        <v>287</v>
      </c>
      <c r="D108" s="58" t="s">
        <v>580</v>
      </c>
      <c r="E108" s="21">
        <v>100000</v>
      </c>
      <c r="F108" s="20">
        <v>798000</v>
      </c>
      <c r="G108" s="22">
        <v>0.1233</v>
      </c>
      <c r="H108" s="20">
        <v>798000</v>
      </c>
      <c r="I108" s="20">
        <v>5244686</v>
      </c>
      <c r="J108" s="21">
        <v>80000</v>
      </c>
      <c r="K108" s="65"/>
    </row>
    <row r="109" spans="1:11" ht="38.25">
      <c r="A109" s="7">
        <v>84</v>
      </c>
      <c r="B109" s="19" t="s">
        <v>286</v>
      </c>
      <c r="C109" s="20" t="s">
        <v>287</v>
      </c>
      <c r="D109" s="58" t="s">
        <v>581</v>
      </c>
      <c r="E109" s="21">
        <v>91000</v>
      </c>
      <c r="F109" s="20">
        <v>798000</v>
      </c>
      <c r="G109" s="22">
        <v>0.1233</v>
      </c>
      <c r="H109" s="20">
        <v>798000</v>
      </c>
      <c r="I109" s="20">
        <v>5244686</v>
      </c>
      <c r="J109" s="21">
        <v>72800</v>
      </c>
      <c r="K109" s="66"/>
    </row>
    <row r="110" spans="1:11" ht="25.5">
      <c r="A110" s="23"/>
      <c r="B110" s="18" t="s">
        <v>288</v>
      </c>
      <c r="C110" s="20"/>
      <c r="D110" s="19"/>
      <c r="E110" s="21">
        <f>SUBTOTAL(9,E107:E109)</f>
        <v>349000</v>
      </c>
      <c r="F110" s="20">
        <f>SUBTOTAL(9,F107:F109)</f>
        <v>2394000</v>
      </c>
      <c r="G110" s="22"/>
      <c r="H110" s="20">
        <f>SUBTOTAL(9,H107:H109)</f>
        <v>2394000</v>
      </c>
      <c r="I110" s="20">
        <f>SUBTOTAL(9,I107:I109)</f>
        <v>15734058</v>
      </c>
      <c r="J110" s="21">
        <f>SUBTOTAL(9,J107:J109)</f>
        <v>279200</v>
      </c>
      <c r="K110" s="12"/>
    </row>
    <row r="111" spans="1:11" ht="118.5" customHeight="1">
      <c r="A111" s="7">
        <v>85</v>
      </c>
      <c r="B111" s="19" t="s">
        <v>289</v>
      </c>
      <c r="C111" s="20" t="s">
        <v>287</v>
      </c>
      <c r="D111" s="58" t="s">
        <v>582</v>
      </c>
      <c r="E111" s="21">
        <v>288000</v>
      </c>
      <c r="F111" s="20">
        <v>526800</v>
      </c>
      <c r="G111" s="22">
        <v>0.0659</v>
      </c>
      <c r="H111" s="20">
        <v>526800</v>
      </c>
      <c r="I111" s="20">
        <v>84222</v>
      </c>
      <c r="J111" s="21">
        <v>230000</v>
      </c>
      <c r="K111" s="64">
        <v>250000</v>
      </c>
    </row>
    <row r="112" spans="1:11" ht="51">
      <c r="A112" s="7">
        <v>86</v>
      </c>
      <c r="B112" s="19" t="s">
        <v>289</v>
      </c>
      <c r="C112" s="20" t="s">
        <v>287</v>
      </c>
      <c r="D112" s="58" t="s">
        <v>583</v>
      </c>
      <c r="E112" s="21">
        <v>125000</v>
      </c>
      <c r="F112" s="20">
        <v>526800</v>
      </c>
      <c r="G112" s="22">
        <v>0.0659</v>
      </c>
      <c r="H112" s="20">
        <v>526800</v>
      </c>
      <c r="I112" s="20">
        <v>84222</v>
      </c>
      <c r="J112" s="21">
        <v>100000</v>
      </c>
      <c r="K112" s="66"/>
    </row>
    <row r="113" spans="1:11" ht="15.75">
      <c r="A113" s="23"/>
      <c r="B113" s="18" t="s">
        <v>290</v>
      </c>
      <c r="C113" s="20"/>
      <c r="D113" s="19"/>
      <c r="E113" s="21">
        <f>SUBTOTAL(9,E111:E112)</f>
        <v>413000</v>
      </c>
      <c r="F113" s="20">
        <f>SUBTOTAL(9,F111:F112)</f>
        <v>1053600</v>
      </c>
      <c r="G113" s="22"/>
      <c r="H113" s="20">
        <f>SUBTOTAL(9,H111:H112)</f>
        <v>1053600</v>
      </c>
      <c r="I113" s="20">
        <f>SUBTOTAL(9,I111:I112)</f>
        <v>168444</v>
      </c>
      <c r="J113" s="21">
        <f>SUBTOTAL(9,J111:J112)</f>
        <v>330000</v>
      </c>
      <c r="K113" s="12"/>
    </row>
    <row r="114" spans="1:11" ht="38.25">
      <c r="A114" s="7">
        <v>87</v>
      </c>
      <c r="B114" s="19" t="s">
        <v>291</v>
      </c>
      <c r="C114" s="20" t="s">
        <v>256</v>
      </c>
      <c r="D114" s="58" t="s">
        <v>584</v>
      </c>
      <c r="E114" s="21">
        <v>110000</v>
      </c>
      <c r="F114" s="20">
        <v>758500</v>
      </c>
      <c r="G114" s="22">
        <v>0.2015</v>
      </c>
      <c r="H114" s="20">
        <v>758500</v>
      </c>
      <c r="I114" s="20">
        <v>3096551</v>
      </c>
      <c r="J114" s="21">
        <v>88000</v>
      </c>
      <c r="K114" s="64">
        <v>120000</v>
      </c>
    </row>
    <row r="115" spans="1:11" ht="57.75" customHeight="1">
      <c r="A115" s="7">
        <v>88</v>
      </c>
      <c r="B115" s="19" t="s">
        <v>291</v>
      </c>
      <c r="C115" s="20" t="s">
        <v>256</v>
      </c>
      <c r="D115" s="58" t="s">
        <v>585</v>
      </c>
      <c r="E115" s="21">
        <v>90000</v>
      </c>
      <c r="F115" s="20">
        <v>758500</v>
      </c>
      <c r="G115" s="22">
        <v>0.2015</v>
      </c>
      <c r="H115" s="20">
        <v>758500</v>
      </c>
      <c r="I115" s="20">
        <v>3096551</v>
      </c>
      <c r="J115" s="21">
        <v>72000</v>
      </c>
      <c r="K115" s="66"/>
    </row>
    <row r="116" spans="1:11" ht="15.75">
      <c r="A116" s="23"/>
      <c r="B116" s="18" t="s">
        <v>292</v>
      </c>
      <c r="C116" s="20"/>
      <c r="D116" s="19"/>
      <c r="E116" s="21">
        <f>SUBTOTAL(9,E114:E115)</f>
        <v>200000</v>
      </c>
      <c r="F116" s="20">
        <f>SUBTOTAL(9,F114:F115)</f>
        <v>1517000</v>
      </c>
      <c r="G116" s="22"/>
      <c r="H116" s="20">
        <f>SUBTOTAL(9,H114:H115)</f>
        <v>1517000</v>
      </c>
      <c r="I116" s="20">
        <f>SUBTOTAL(9,I114:I115)</f>
        <v>6193102</v>
      </c>
      <c r="J116" s="21">
        <f>SUBTOTAL(9,J114:J115)</f>
        <v>160000</v>
      </c>
      <c r="K116" s="12"/>
    </row>
    <row r="117" spans="1:11" ht="55.5" customHeight="1">
      <c r="A117" s="7">
        <v>89</v>
      </c>
      <c r="B117" s="19" t="s">
        <v>293</v>
      </c>
      <c r="C117" s="20" t="s">
        <v>249</v>
      </c>
      <c r="D117" s="58" t="s">
        <v>586</v>
      </c>
      <c r="E117" s="21">
        <v>500000</v>
      </c>
      <c r="F117" s="20">
        <v>3684715</v>
      </c>
      <c r="G117" s="22">
        <v>0.3286</v>
      </c>
      <c r="H117" s="20">
        <v>3684715</v>
      </c>
      <c r="I117" s="20">
        <v>7973683</v>
      </c>
      <c r="J117" s="21">
        <v>400000</v>
      </c>
      <c r="K117" s="64">
        <v>2000000</v>
      </c>
    </row>
    <row r="118" spans="1:11" ht="54.75" customHeight="1">
      <c r="A118" s="7">
        <v>90</v>
      </c>
      <c r="B118" s="19" t="s">
        <v>293</v>
      </c>
      <c r="C118" s="20" t="s">
        <v>249</v>
      </c>
      <c r="D118" s="58" t="s">
        <v>587</v>
      </c>
      <c r="E118" s="21">
        <v>1000000</v>
      </c>
      <c r="F118" s="20">
        <v>3684715</v>
      </c>
      <c r="G118" s="22">
        <v>0.3286</v>
      </c>
      <c r="H118" s="20">
        <v>3684715</v>
      </c>
      <c r="I118" s="20">
        <v>7973683</v>
      </c>
      <c r="J118" s="21">
        <v>800000</v>
      </c>
      <c r="K118" s="65"/>
    </row>
    <row r="119" spans="1:11" ht="38.25">
      <c r="A119" s="7">
        <v>91</v>
      </c>
      <c r="B119" s="19" t="s">
        <v>293</v>
      </c>
      <c r="C119" s="20" t="s">
        <v>249</v>
      </c>
      <c r="D119" s="58" t="s">
        <v>588</v>
      </c>
      <c r="E119" s="21">
        <v>300000</v>
      </c>
      <c r="F119" s="20">
        <v>3684715</v>
      </c>
      <c r="G119" s="22">
        <v>0.3286</v>
      </c>
      <c r="H119" s="20">
        <v>3684715</v>
      </c>
      <c r="I119" s="20">
        <v>7973683</v>
      </c>
      <c r="J119" s="21">
        <v>240000</v>
      </c>
      <c r="K119" s="65"/>
    </row>
    <row r="120" spans="1:11" ht="66.75" customHeight="1">
      <c r="A120" s="7">
        <v>92</v>
      </c>
      <c r="B120" s="19" t="s">
        <v>293</v>
      </c>
      <c r="C120" s="20" t="s">
        <v>249</v>
      </c>
      <c r="D120" s="58" t="s">
        <v>589</v>
      </c>
      <c r="E120" s="21">
        <v>1000000</v>
      </c>
      <c r="F120" s="20">
        <v>3684715</v>
      </c>
      <c r="G120" s="22">
        <v>0.3286</v>
      </c>
      <c r="H120" s="20">
        <v>3684715</v>
      </c>
      <c r="I120" s="20">
        <v>7973683</v>
      </c>
      <c r="J120" s="21">
        <v>800000</v>
      </c>
      <c r="K120" s="65"/>
    </row>
    <row r="121" spans="1:11" ht="52.5" customHeight="1">
      <c r="A121" s="7">
        <v>93</v>
      </c>
      <c r="B121" s="19" t="s">
        <v>293</v>
      </c>
      <c r="C121" s="20" t="s">
        <v>249</v>
      </c>
      <c r="D121" s="58" t="s">
        <v>590</v>
      </c>
      <c r="E121" s="21">
        <v>200000</v>
      </c>
      <c r="F121" s="20">
        <v>3684715</v>
      </c>
      <c r="G121" s="22">
        <v>0.3286</v>
      </c>
      <c r="H121" s="20">
        <v>3684715</v>
      </c>
      <c r="I121" s="20">
        <v>7973683</v>
      </c>
      <c r="J121" s="21">
        <v>160000</v>
      </c>
      <c r="K121" s="66"/>
    </row>
    <row r="122" spans="1:11" ht="15.75">
      <c r="A122" s="23"/>
      <c r="B122" s="18" t="s">
        <v>294</v>
      </c>
      <c r="C122" s="20"/>
      <c r="D122" s="19"/>
      <c r="E122" s="21">
        <f>SUBTOTAL(9,E117:E121)</f>
        <v>3000000</v>
      </c>
      <c r="F122" s="20">
        <f>SUBTOTAL(9,F117:F121)</f>
        <v>18423575</v>
      </c>
      <c r="G122" s="22"/>
      <c r="H122" s="20">
        <f>SUBTOTAL(9,H117:H121)</f>
        <v>18423575</v>
      </c>
      <c r="I122" s="20">
        <f>SUBTOTAL(9,I117:I121)</f>
        <v>39868415</v>
      </c>
      <c r="J122" s="21">
        <f>SUBTOTAL(9,J117:J121)</f>
        <v>2400000</v>
      </c>
      <c r="K122" s="12"/>
    </row>
    <row r="123" spans="1:11" ht="38.25">
      <c r="A123" s="7">
        <v>94</v>
      </c>
      <c r="B123" s="19" t="s">
        <v>295</v>
      </c>
      <c r="C123" s="20" t="s">
        <v>287</v>
      </c>
      <c r="D123" s="58" t="s">
        <v>591</v>
      </c>
      <c r="E123" s="21">
        <v>300000</v>
      </c>
      <c r="F123" s="20">
        <v>415100</v>
      </c>
      <c r="G123" s="22">
        <v>0.052</v>
      </c>
      <c r="H123" s="20">
        <v>731810</v>
      </c>
      <c r="I123" s="20">
        <v>3733673</v>
      </c>
      <c r="J123" s="21">
        <v>240000</v>
      </c>
      <c r="K123" s="64">
        <v>280000</v>
      </c>
    </row>
    <row r="124" spans="1:11" ht="38.25">
      <c r="A124" s="7">
        <v>95</v>
      </c>
      <c r="B124" s="19" t="s">
        <v>295</v>
      </c>
      <c r="C124" s="20" t="s">
        <v>287</v>
      </c>
      <c r="D124" s="58" t="s">
        <v>592</v>
      </c>
      <c r="E124" s="21">
        <v>120000</v>
      </c>
      <c r="F124" s="20">
        <v>415100</v>
      </c>
      <c r="G124" s="22">
        <v>0.052</v>
      </c>
      <c r="H124" s="20">
        <v>731810</v>
      </c>
      <c r="I124" s="20">
        <v>3733673</v>
      </c>
      <c r="J124" s="21">
        <v>96000</v>
      </c>
      <c r="K124" s="66"/>
    </row>
    <row r="125" spans="1:11" ht="25.5">
      <c r="A125" s="23"/>
      <c r="B125" s="18" t="s">
        <v>296</v>
      </c>
      <c r="C125" s="20"/>
      <c r="D125" s="19"/>
      <c r="E125" s="21">
        <f>SUBTOTAL(9,E123:E124)</f>
        <v>420000</v>
      </c>
      <c r="F125" s="20">
        <f>SUBTOTAL(9,F123:F124)</f>
        <v>830200</v>
      </c>
      <c r="G125" s="22"/>
      <c r="H125" s="20">
        <f>SUBTOTAL(9,H123:H124)</f>
        <v>1463620</v>
      </c>
      <c r="I125" s="20">
        <f>SUBTOTAL(9,I123:I124)</f>
        <v>7467346</v>
      </c>
      <c r="J125" s="21">
        <f>SUBTOTAL(9,J123:J124)</f>
        <v>336000</v>
      </c>
      <c r="K125" s="12"/>
    </row>
    <row r="126" spans="1:11" ht="38.25">
      <c r="A126" s="7">
        <v>96</v>
      </c>
      <c r="B126" s="19" t="s">
        <v>297</v>
      </c>
      <c r="C126" s="20" t="s">
        <v>259</v>
      </c>
      <c r="D126" s="58" t="s">
        <v>593</v>
      </c>
      <c r="E126" s="21">
        <v>500000</v>
      </c>
      <c r="F126" s="20">
        <v>2235000</v>
      </c>
      <c r="G126" s="22">
        <v>0.3816</v>
      </c>
      <c r="H126" s="20">
        <v>5355300</v>
      </c>
      <c r="I126" s="20">
        <v>17660667.51</v>
      </c>
      <c r="J126" s="21">
        <v>400000</v>
      </c>
      <c r="K126" s="64">
        <v>1100000</v>
      </c>
    </row>
    <row r="127" spans="1:11" ht="50.25" customHeight="1">
      <c r="A127" s="7">
        <v>97</v>
      </c>
      <c r="B127" s="8" t="s">
        <v>297</v>
      </c>
      <c r="C127" s="9" t="s">
        <v>259</v>
      </c>
      <c r="D127" s="57" t="s">
        <v>594</v>
      </c>
      <c r="E127" s="10">
        <v>270000</v>
      </c>
      <c r="F127" s="20">
        <v>2235000</v>
      </c>
      <c r="G127" s="11">
        <v>0.3816</v>
      </c>
      <c r="H127" s="20">
        <v>5355300</v>
      </c>
      <c r="I127" s="9">
        <v>17660667.51</v>
      </c>
      <c r="J127" s="10">
        <v>216000</v>
      </c>
      <c r="K127" s="65"/>
    </row>
    <row r="128" spans="1:11" ht="38.25">
      <c r="A128" s="7">
        <v>98</v>
      </c>
      <c r="B128" s="8" t="s">
        <v>297</v>
      </c>
      <c r="C128" s="9" t="s">
        <v>259</v>
      </c>
      <c r="D128" s="57" t="s">
        <v>595</v>
      </c>
      <c r="E128" s="10">
        <v>250000</v>
      </c>
      <c r="F128" s="20">
        <v>2235000</v>
      </c>
      <c r="G128" s="11">
        <v>0.3816</v>
      </c>
      <c r="H128" s="20">
        <v>5355300</v>
      </c>
      <c r="I128" s="9">
        <v>17660667.51</v>
      </c>
      <c r="J128" s="10">
        <v>200000</v>
      </c>
      <c r="K128" s="65"/>
    </row>
    <row r="129" spans="1:11" ht="72.75" customHeight="1">
      <c r="A129" s="7">
        <v>99</v>
      </c>
      <c r="B129" s="8" t="s">
        <v>297</v>
      </c>
      <c r="C129" s="9" t="s">
        <v>259</v>
      </c>
      <c r="D129" s="57" t="s">
        <v>596</v>
      </c>
      <c r="E129" s="10">
        <v>480000</v>
      </c>
      <c r="F129" s="9">
        <v>2822000</v>
      </c>
      <c r="G129" s="11">
        <v>0.2951</v>
      </c>
      <c r="H129" s="20">
        <v>5355300</v>
      </c>
      <c r="I129" s="9">
        <v>17660667.51</v>
      </c>
      <c r="J129" s="10">
        <v>384000</v>
      </c>
      <c r="K129" s="65"/>
    </row>
    <row r="130" spans="1:11" ht="57" customHeight="1">
      <c r="A130" s="7">
        <v>100</v>
      </c>
      <c r="B130" s="19" t="s">
        <v>297</v>
      </c>
      <c r="C130" s="20" t="s">
        <v>259</v>
      </c>
      <c r="D130" s="58" t="s">
        <v>597</v>
      </c>
      <c r="E130" s="21">
        <v>310000</v>
      </c>
      <c r="F130" s="20">
        <v>2235000</v>
      </c>
      <c r="G130" s="22">
        <v>0.3816</v>
      </c>
      <c r="H130" s="20">
        <v>5355300</v>
      </c>
      <c r="I130" s="20">
        <v>17660667.51</v>
      </c>
      <c r="J130" s="21">
        <v>248000</v>
      </c>
      <c r="K130" s="66"/>
    </row>
    <row r="131" spans="1:11" ht="15.75">
      <c r="A131" s="23"/>
      <c r="B131" s="18" t="s">
        <v>298</v>
      </c>
      <c r="C131" s="20"/>
      <c r="D131" s="19"/>
      <c r="E131" s="21">
        <f>SUBTOTAL(9,E126:E130)</f>
        <v>1810000</v>
      </c>
      <c r="F131" s="20">
        <f>SUBTOTAL(9,F126:F130)</f>
        <v>11762000</v>
      </c>
      <c r="G131" s="22"/>
      <c r="H131" s="20">
        <f>SUBTOTAL(9,H126:H130)</f>
        <v>26776500</v>
      </c>
      <c r="I131" s="20">
        <f>SUBTOTAL(9,I126:I130)</f>
        <v>88303337.55000001</v>
      </c>
      <c r="J131" s="21">
        <f>SUBTOTAL(9,J126:J130)</f>
        <v>1448000</v>
      </c>
      <c r="K131" s="12"/>
    </row>
    <row r="132" spans="1:11" ht="52.5" customHeight="1">
      <c r="A132" s="7">
        <v>101</v>
      </c>
      <c r="B132" s="19" t="s">
        <v>299</v>
      </c>
      <c r="C132" s="20" t="s">
        <v>238</v>
      </c>
      <c r="D132" s="58" t="s">
        <v>598</v>
      </c>
      <c r="E132" s="21">
        <v>135000</v>
      </c>
      <c r="F132" s="20">
        <v>494450</v>
      </c>
      <c r="G132" s="22">
        <v>0.0668</v>
      </c>
      <c r="H132" s="20">
        <v>494450</v>
      </c>
      <c r="I132" s="20">
        <v>574299</v>
      </c>
      <c r="J132" s="21">
        <v>108000</v>
      </c>
      <c r="K132" s="12">
        <v>90000</v>
      </c>
    </row>
    <row r="133" spans="1:11" ht="26.25" customHeight="1">
      <c r="A133" s="23"/>
      <c r="B133" s="18" t="s">
        <v>300</v>
      </c>
      <c r="C133" s="20"/>
      <c r="D133" s="19"/>
      <c r="E133" s="21">
        <f>SUBTOTAL(9,E132:E132)</f>
        <v>135000</v>
      </c>
      <c r="F133" s="20">
        <f>SUBTOTAL(9,F132:F132)</f>
        <v>494450</v>
      </c>
      <c r="G133" s="22"/>
      <c r="H133" s="20">
        <f>SUBTOTAL(9,H132:H132)</f>
        <v>494450</v>
      </c>
      <c r="I133" s="20">
        <f>SUBTOTAL(9,I132:I132)</f>
        <v>574299</v>
      </c>
      <c r="J133" s="21">
        <f>SUBTOTAL(9,J132:J132)</f>
        <v>108000</v>
      </c>
      <c r="K133" s="12"/>
    </row>
    <row r="134" spans="1:11" ht="51">
      <c r="A134" s="7">
        <v>102</v>
      </c>
      <c r="B134" s="19" t="s">
        <v>301</v>
      </c>
      <c r="C134" s="20" t="s">
        <v>238</v>
      </c>
      <c r="D134" s="58" t="s">
        <v>599</v>
      </c>
      <c r="E134" s="21">
        <v>165000</v>
      </c>
      <c r="F134" s="20">
        <v>544420</v>
      </c>
      <c r="G134" s="22">
        <v>0.0616</v>
      </c>
      <c r="H134" s="20">
        <v>544420</v>
      </c>
      <c r="I134" s="20">
        <v>3179600</v>
      </c>
      <c r="J134" s="21">
        <v>104000</v>
      </c>
      <c r="K134" s="64">
        <v>400000</v>
      </c>
    </row>
    <row r="135" spans="1:11" ht="38.25">
      <c r="A135" s="7">
        <v>103</v>
      </c>
      <c r="B135" s="19" t="s">
        <v>301</v>
      </c>
      <c r="C135" s="20" t="s">
        <v>238</v>
      </c>
      <c r="D135" s="58" t="s">
        <v>600</v>
      </c>
      <c r="E135" s="21">
        <v>397000</v>
      </c>
      <c r="F135" s="20">
        <v>544420</v>
      </c>
      <c r="G135" s="22">
        <v>0.0616</v>
      </c>
      <c r="H135" s="20">
        <v>544420</v>
      </c>
      <c r="I135" s="20">
        <v>3179600</v>
      </c>
      <c r="J135" s="21">
        <v>120000</v>
      </c>
      <c r="K135" s="65"/>
    </row>
    <row r="136" spans="1:11" ht="51">
      <c r="A136" s="7">
        <v>104</v>
      </c>
      <c r="B136" s="19" t="s">
        <v>301</v>
      </c>
      <c r="C136" s="20" t="s">
        <v>238</v>
      </c>
      <c r="D136" s="58" t="s">
        <v>601</v>
      </c>
      <c r="E136" s="21">
        <v>88000</v>
      </c>
      <c r="F136" s="20">
        <v>544420</v>
      </c>
      <c r="G136" s="22">
        <v>0.0616</v>
      </c>
      <c r="H136" s="20">
        <v>544420</v>
      </c>
      <c r="I136" s="20">
        <v>3179600</v>
      </c>
      <c r="J136" s="21">
        <v>70000</v>
      </c>
      <c r="K136" s="65"/>
    </row>
    <row r="137" spans="1:11" ht="54.75" customHeight="1">
      <c r="A137" s="7">
        <v>105</v>
      </c>
      <c r="B137" s="19" t="s">
        <v>301</v>
      </c>
      <c r="C137" s="20" t="s">
        <v>238</v>
      </c>
      <c r="D137" s="58" t="s">
        <v>602</v>
      </c>
      <c r="E137" s="21">
        <v>130000</v>
      </c>
      <c r="F137" s="20">
        <v>544420</v>
      </c>
      <c r="G137" s="22">
        <v>0.0616</v>
      </c>
      <c r="H137" s="20">
        <v>544420</v>
      </c>
      <c r="I137" s="20">
        <v>3179600</v>
      </c>
      <c r="J137" s="21">
        <v>104000</v>
      </c>
      <c r="K137" s="65"/>
    </row>
    <row r="138" spans="1:11" ht="51">
      <c r="A138" s="7">
        <v>106</v>
      </c>
      <c r="B138" s="19" t="s">
        <v>301</v>
      </c>
      <c r="C138" s="20" t="s">
        <v>238</v>
      </c>
      <c r="D138" s="58" t="s">
        <v>603</v>
      </c>
      <c r="E138" s="21">
        <v>165000</v>
      </c>
      <c r="F138" s="20">
        <v>544420</v>
      </c>
      <c r="G138" s="22">
        <v>0.0616</v>
      </c>
      <c r="H138" s="20">
        <v>544420</v>
      </c>
      <c r="I138" s="20">
        <v>3179600</v>
      </c>
      <c r="J138" s="21">
        <v>132000</v>
      </c>
      <c r="K138" s="66"/>
    </row>
    <row r="139" spans="1:11" ht="25.5">
      <c r="A139" s="23"/>
      <c r="B139" s="18" t="s">
        <v>302</v>
      </c>
      <c r="C139" s="20"/>
      <c r="D139" s="19"/>
      <c r="E139" s="21">
        <f>SUBTOTAL(9,E134:E138)</f>
        <v>945000</v>
      </c>
      <c r="F139" s="20">
        <f>SUBTOTAL(9,F134:F138)</f>
        <v>2722100</v>
      </c>
      <c r="G139" s="22"/>
      <c r="H139" s="20">
        <f>SUBTOTAL(9,H134:H138)</f>
        <v>2722100</v>
      </c>
      <c r="I139" s="20">
        <f>SUBTOTAL(9,I134:I138)</f>
        <v>15898000</v>
      </c>
      <c r="J139" s="21">
        <f>SUBTOTAL(9,J134:J138)</f>
        <v>530000</v>
      </c>
      <c r="K139" s="12"/>
    </row>
    <row r="140" spans="1:11" ht="39.75" customHeight="1">
      <c r="A140" s="7">
        <v>107</v>
      </c>
      <c r="B140" s="19" t="s">
        <v>303</v>
      </c>
      <c r="C140" s="20" t="s">
        <v>259</v>
      </c>
      <c r="D140" s="58" t="s">
        <v>604</v>
      </c>
      <c r="E140" s="21">
        <v>150000</v>
      </c>
      <c r="F140" s="20">
        <v>1408000</v>
      </c>
      <c r="G140" s="22">
        <v>0.2857</v>
      </c>
      <c r="H140" s="20">
        <v>1832080</v>
      </c>
      <c r="I140" s="20">
        <v>3989996</v>
      </c>
      <c r="J140" s="21">
        <v>120000</v>
      </c>
      <c r="K140" s="64">
        <v>180000</v>
      </c>
    </row>
    <row r="141" spans="1:11" ht="31.5" customHeight="1">
      <c r="A141" s="7">
        <v>108</v>
      </c>
      <c r="B141" s="19" t="s">
        <v>303</v>
      </c>
      <c r="C141" s="20" t="s">
        <v>259</v>
      </c>
      <c r="D141" s="58" t="s">
        <v>605</v>
      </c>
      <c r="E141" s="21">
        <v>130000</v>
      </c>
      <c r="F141" s="20">
        <v>1408000</v>
      </c>
      <c r="G141" s="22">
        <v>0.2857</v>
      </c>
      <c r="H141" s="20">
        <v>1832080</v>
      </c>
      <c r="I141" s="20">
        <v>3989996</v>
      </c>
      <c r="J141" s="21">
        <v>100000</v>
      </c>
      <c r="K141" s="66"/>
    </row>
    <row r="142" spans="1:11" ht="15.75">
      <c r="A142" s="23"/>
      <c r="B142" s="18" t="s">
        <v>304</v>
      </c>
      <c r="C142" s="20"/>
      <c r="D142" s="19"/>
      <c r="E142" s="21">
        <f>SUBTOTAL(9,E140:E141)</f>
        <v>280000</v>
      </c>
      <c r="F142" s="20">
        <f>SUBTOTAL(9,F140:F141)</f>
        <v>2816000</v>
      </c>
      <c r="G142" s="22"/>
      <c r="H142" s="20">
        <f>SUBTOTAL(9,H140:H141)</f>
        <v>3664160</v>
      </c>
      <c r="I142" s="20">
        <f>SUBTOTAL(9,I140:I141)</f>
        <v>7979992</v>
      </c>
      <c r="J142" s="21">
        <f>SUBTOTAL(9,J140:J141)</f>
        <v>220000</v>
      </c>
      <c r="K142" s="12"/>
    </row>
    <row r="143" spans="1:11" ht="63.75">
      <c r="A143" s="7">
        <v>109</v>
      </c>
      <c r="B143" s="19" t="s">
        <v>305</v>
      </c>
      <c r="C143" s="20" t="s">
        <v>243</v>
      </c>
      <c r="D143" s="58" t="s">
        <v>606</v>
      </c>
      <c r="E143" s="21">
        <v>330000</v>
      </c>
      <c r="F143" s="20">
        <v>1703000</v>
      </c>
      <c r="G143" s="22">
        <v>0.2686</v>
      </c>
      <c r="H143" s="20">
        <v>1703000</v>
      </c>
      <c r="I143" s="20">
        <v>7175915</v>
      </c>
      <c r="J143" s="21">
        <v>264000</v>
      </c>
      <c r="K143" s="64">
        <v>700000</v>
      </c>
    </row>
    <row r="144" spans="1:11" ht="51.75" customHeight="1">
      <c r="A144" s="7">
        <v>110</v>
      </c>
      <c r="B144" s="19" t="s">
        <v>305</v>
      </c>
      <c r="C144" s="20" t="s">
        <v>243</v>
      </c>
      <c r="D144" s="58" t="s">
        <v>607</v>
      </c>
      <c r="E144" s="21">
        <v>330000</v>
      </c>
      <c r="F144" s="20">
        <v>1703000</v>
      </c>
      <c r="G144" s="22">
        <v>0.2686</v>
      </c>
      <c r="H144" s="20">
        <v>1703000</v>
      </c>
      <c r="I144" s="20">
        <v>7175915</v>
      </c>
      <c r="J144" s="21">
        <v>264000</v>
      </c>
      <c r="K144" s="65"/>
    </row>
    <row r="145" spans="1:11" ht="38.25">
      <c r="A145" s="7">
        <v>111</v>
      </c>
      <c r="B145" s="19" t="s">
        <v>305</v>
      </c>
      <c r="C145" s="20" t="s">
        <v>243</v>
      </c>
      <c r="D145" s="58" t="s">
        <v>608</v>
      </c>
      <c r="E145" s="21">
        <v>85000</v>
      </c>
      <c r="F145" s="20">
        <v>1703000</v>
      </c>
      <c r="G145" s="22">
        <v>0.2686</v>
      </c>
      <c r="H145" s="20">
        <v>1703000</v>
      </c>
      <c r="I145" s="20">
        <v>7175915</v>
      </c>
      <c r="J145" s="21">
        <v>68000</v>
      </c>
      <c r="K145" s="65"/>
    </row>
    <row r="146" spans="1:11" ht="78.75" customHeight="1">
      <c r="A146" s="7">
        <v>112</v>
      </c>
      <c r="B146" s="19" t="s">
        <v>305</v>
      </c>
      <c r="C146" s="20" t="s">
        <v>243</v>
      </c>
      <c r="D146" s="58" t="s">
        <v>609</v>
      </c>
      <c r="E146" s="21">
        <v>143000</v>
      </c>
      <c r="F146" s="20">
        <v>1703000</v>
      </c>
      <c r="G146" s="22">
        <v>0.2686</v>
      </c>
      <c r="H146" s="20">
        <v>1703000</v>
      </c>
      <c r="I146" s="20">
        <v>7175915</v>
      </c>
      <c r="J146" s="21">
        <v>114400</v>
      </c>
      <c r="K146" s="65"/>
    </row>
    <row r="147" spans="1:11" ht="54.75" customHeight="1">
      <c r="A147" s="7">
        <v>113</v>
      </c>
      <c r="B147" s="19" t="s">
        <v>305</v>
      </c>
      <c r="C147" s="20" t="s">
        <v>243</v>
      </c>
      <c r="D147" s="58" t="s">
        <v>610</v>
      </c>
      <c r="E147" s="21">
        <v>470000</v>
      </c>
      <c r="F147" s="20">
        <v>1703000</v>
      </c>
      <c r="G147" s="22">
        <v>0.2686</v>
      </c>
      <c r="H147" s="20">
        <v>1703000</v>
      </c>
      <c r="I147" s="20">
        <v>7175915</v>
      </c>
      <c r="J147" s="21">
        <v>376000</v>
      </c>
      <c r="K147" s="66"/>
    </row>
    <row r="148" spans="1:11" ht="25.5">
      <c r="A148" s="23"/>
      <c r="B148" s="18" t="s">
        <v>306</v>
      </c>
      <c r="C148" s="20"/>
      <c r="D148" s="19"/>
      <c r="E148" s="21">
        <f>SUBTOTAL(9,E143:E147)</f>
        <v>1358000</v>
      </c>
      <c r="F148" s="20">
        <f>SUBTOTAL(9,F143:F147)</f>
        <v>8515000</v>
      </c>
      <c r="G148" s="22"/>
      <c r="H148" s="20">
        <f>SUBTOTAL(9,H143:H147)</f>
        <v>8515000</v>
      </c>
      <c r="I148" s="20">
        <f>SUBTOTAL(9,I143:I147)</f>
        <v>35879575</v>
      </c>
      <c r="J148" s="21">
        <f>SUBTOTAL(9,J143:J147)</f>
        <v>1086400</v>
      </c>
      <c r="K148" s="12"/>
    </row>
    <row r="149" spans="1:11" ht="51">
      <c r="A149" s="7">
        <v>114</v>
      </c>
      <c r="B149" s="19" t="s">
        <v>307</v>
      </c>
      <c r="C149" s="20" t="s">
        <v>308</v>
      </c>
      <c r="D149" s="58" t="s">
        <v>611</v>
      </c>
      <c r="E149" s="21">
        <v>169950</v>
      </c>
      <c r="F149" s="20">
        <v>926000</v>
      </c>
      <c r="G149" s="22">
        <v>0.078</v>
      </c>
      <c r="H149" s="20">
        <v>1458650</v>
      </c>
      <c r="I149" s="20">
        <v>2474413</v>
      </c>
      <c r="J149" s="21">
        <v>148320</v>
      </c>
      <c r="K149" s="64">
        <v>400000</v>
      </c>
    </row>
    <row r="150" spans="1:11" ht="38.25">
      <c r="A150" s="7">
        <v>115</v>
      </c>
      <c r="B150" s="19" t="s">
        <v>307</v>
      </c>
      <c r="C150" s="20" t="s">
        <v>308</v>
      </c>
      <c r="D150" s="58" t="s">
        <v>612</v>
      </c>
      <c r="E150" s="21">
        <v>136710</v>
      </c>
      <c r="F150" s="20">
        <v>926000</v>
      </c>
      <c r="G150" s="22">
        <v>0.078</v>
      </c>
      <c r="H150" s="20">
        <v>1458650</v>
      </c>
      <c r="I150" s="20">
        <v>2474413</v>
      </c>
      <c r="J150" s="21">
        <v>109368</v>
      </c>
      <c r="K150" s="65"/>
    </row>
    <row r="151" spans="1:11" ht="51">
      <c r="A151" s="7">
        <v>116</v>
      </c>
      <c r="B151" s="19" t="s">
        <v>307</v>
      </c>
      <c r="C151" s="20" t="s">
        <v>308</v>
      </c>
      <c r="D151" s="58" t="s">
        <v>613</v>
      </c>
      <c r="E151" s="21">
        <v>108120</v>
      </c>
      <c r="F151" s="20">
        <v>926000</v>
      </c>
      <c r="G151" s="22">
        <v>0.078</v>
      </c>
      <c r="H151" s="20">
        <v>1458650</v>
      </c>
      <c r="I151" s="20">
        <v>2474413</v>
      </c>
      <c r="J151" s="21">
        <v>86500</v>
      </c>
      <c r="K151" s="65"/>
    </row>
    <row r="152" spans="1:11" ht="38.25">
      <c r="A152" s="7">
        <v>117</v>
      </c>
      <c r="B152" s="19" t="s">
        <v>307</v>
      </c>
      <c r="C152" s="20" t="s">
        <v>308</v>
      </c>
      <c r="D152" s="58" t="s">
        <v>614</v>
      </c>
      <c r="E152" s="21">
        <v>135450</v>
      </c>
      <c r="F152" s="20">
        <v>926000</v>
      </c>
      <c r="G152" s="22">
        <v>0.078</v>
      </c>
      <c r="H152" s="20">
        <v>1458650</v>
      </c>
      <c r="I152" s="20">
        <v>2474413</v>
      </c>
      <c r="J152" s="21">
        <v>108360</v>
      </c>
      <c r="K152" s="65"/>
    </row>
    <row r="153" spans="1:11" ht="51">
      <c r="A153" s="7">
        <v>118</v>
      </c>
      <c r="B153" s="19" t="s">
        <v>307</v>
      </c>
      <c r="C153" s="20" t="s">
        <v>308</v>
      </c>
      <c r="D153" s="58" t="s">
        <v>615</v>
      </c>
      <c r="E153" s="21">
        <v>115349</v>
      </c>
      <c r="F153" s="20">
        <v>926000</v>
      </c>
      <c r="G153" s="22">
        <v>0.078</v>
      </c>
      <c r="H153" s="20">
        <v>1458650</v>
      </c>
      <c r="I153" s="20">
        <v>2474413</v>
      </c>
      <c r="J153" s="21">
        <v>92280</v>
      </c>
      <c r="K153" s="66"/>
    </row>
    <row r="154" spans="1:11" ht="15.75">
      <c r="A154" s="23"/>
      <c r="B154" s="18" t="s">
        <v>309</v>
      </c>
      <c r="C154" s="20"/>
      <c r="D154" s="19"/>
      <c r="E154" s="21">
        <f>SUBTOTAL(9,E149:E153)</f>
        <v>665579</v>
      </c>
      <c r="F154" s="20">
        <f>SUBTOTAL(9,F149:F153)</f>
        <v>4630000</v>
      </c>
      <c r="G154" s="22"/>
      <c r="H154" s="20">
        <f>SUBTOTAL(9,H149:H153)</f>
        <v>7293250</v>
      </c>
      <c r="I154" s="20">
        <f>SUBTOTAL(9,I149:I153)</f>
        <v>12372065</v>
      </c>
      <c r="J154" s="21">
        <f>SUBTOTAL(9,J149:J153)</f>
        <v>544828</v>
      </c>
      <c r="K154" s="12"/>
    </row>
    <row r="155" spans="1:11" ht="63.75">
      <c r="A155" s="7">
        <v>119</v>
      </c>
      <c r="B155" s="19" t="s">
        <v>310</v>
      </c>
      <c r="C155" s="20" t="s">
        <v>311</v>
      </c>
      <c r="D155" s="58" t="s">
        <v>616</v>
      </c>
      <c r="E155" s="21">
        <v>350000</v>
      </c>
      <c r="F155" s="20">
        <v>1365400</v>
      </c>
      <c r="G155" s="22">
        <v>0.241</v>
      </c>
      <c r="H155" s="20">
        <v>1889400</v>
      </c>
      <c r="I155" s="20">
        <v>3466293</v>
      </c>
      <c r="J155" s="21">
        <v>280000</v>
      </c>
      <c r="K155" s="64">
        <v>700000</v>
      </c>
    </row>
    <row r="156" spans="1:11" ht="51">
      <c r="A156" s="7">
        <v>120</v>
      </c>
      <c r="B156" s="19" t="s">
        <v>310</v>
      </c>
      <c r="C156" s="20" t="s">
        <v>311</v>
      </c>
      <c r="D156" s="58" t="s">
        <v>617</v>
      </c>
      <c r="E156" s="21">
        <v>300000</v>
      </c>
      <c r="F156" s="20">
        <v>524000</v>
      </c>
      <c r="G156" s="22">
        <v>0.08</v>
      </c>
      <c r="H156" s="20">
        <v>1889400</v>
      </c>
      <c r="I156" s="20">
        <v>3466293</v>
      </c>
      <c r="J156" s="21">
        <v>240000</v>
      </c>
      <c r="K156" s="65"/>
    </row>
    <row r="157" spans="1:11" ht="51">
      <c r="A157" s="7">
        <v>121</v>
      </c>
      <c r="B157" s="19" t="s">
        <v>310</v>
      </c>
      <c r="C157" s="20" t="s">
        <v>311</v>
      </c>
      <c r="D157" s="58" t="s">
        <v>618</v>
      </c>
      <c r="E157" s="21">
        <v>120000</v>
      </c>
      <c r="F157" s="20">
        <v>524000</v>
      </c>
      <c r="G157" s="22">
        <v>0.08</v>
      </c>
      <c r="H157" s="20">
        <v>1889400</v>
      </c>
      <c r="I157" s="20">
        <v>3466293</v>
      </c>
      <c r="J157" s="21">
        <v>96000</v>
      </c>
      <c r="K157" s="65"/>
    </row>
    <row r="158" spans="1:11" ht="51">
      <c r="A158" s="7">
        <v>122</v>
      </c>
      <c r="B158" s="19" t="s">
        <v>310</v>
      </c>
      <c r="C158" s="20" t="s">
        <v>311</v>
      </c>
      <c r="D158" s="58" t="s">
        <v>619</v>
      </c>
      <c r="E158" s="21">
        <v>250000</v>
      </c>
      <c r="F158" s="20">
        <v>524000</v>
      </c>
      <c r="G158" s="22">
        <v>0.08</v>
      </c>
      <c r="H158" s="20">
        <v>1889400</v>
      </c>
      <c r="I158" s="20">
        <v>3466293</v>
      </c>
      <c r="J158" s="21">
        <v>200000</v>
      </c>
      <c r="K158" s="65"/>
    </row>
    <row r="159" spans="1:11" ht="51">
      <c r="A159" s="7">
        <v>123</v>
      </c>
      <c r="B159" s="19" t="s">
        <v>310</v>
      </c>
      <c r="C159" s="20" t="s">
        <v>311</v>
      </c>
      <c r="D159" s="58" t="s">
        <v>620</v>
      </c>
      <c r="E159" s="21">
        <v>300000</v>
      </c>
      <c r="F159" s="20">
        <v>524000</v>
      </c>
      <c r="G159" s="22">
        <v>0.08</v>
      </c>
      <c r="H159" s="20">
        <v>1889400</v>
      </c>
      <c r="I159" s="20">
        <v>3466293</v>
      </c>
      <c r="J159" s="21">
        <v>240000</v>
      </c>
      <c r="K159" s="66"/>
    </row>
    <row r="160" spans="1:11" ht="15.75">
      <c r="A160" s="23"/>
      <c r="B160" s="18" t="s">
        <v>312</v>
      </c>
      <c r="C160" s="20"/>
      <c r="D160" s="19"/>
      <c r="E160" s="21">
        <f>SUBTOTAL(9,E155:E159)</f>
        <v>1320000</v>
      </c>
      <c r="F160" s="20">
        <f>SUBTOTAL(9,F155:F159)</f>
        <v>3461400</v>
      </c>
      <c r="G160" s="22"/>
      <c r="H160" s="20">
        <f>SUBTOTAL(9,H155:H159)</f>
        <v>9447000</v>
      </c>
      <c r="I160" s="20">
        <f>SUBTOTAL(9,I155:I159)</f>
        <v>17331465</v>
      </c>
      <c r="J160" s="21">
        <f>SUBTOTAL(9,J155:J159)</f>
        <v>1056000</v>
      </c>
      <c r="K160" s="12"/>
    </row>
    <row r="161" spans="1:11" ht="58.5" customHeight="1">
      <c r="A161" s="7">
        <v>124</v>
      </c>
      <c r="B161" s="19" t="s">
        <v>313</v>
      </c>
      <c r="C161" s="20" t="s">
        <v>243</v>
      </c>
      <c r="D161" s="58" t="s">
        <v>621</v>
      </c>
      <c r="E161" s="21">
        <v>215600</v>
      </c>
      <c r="F161" s="20">
        <v>1822860</v>
      </c>
      <c r="G161" s="22">
        <v>0.2483</v>
      </c>
      <c r="H161" s="20">
        <v>1822860</v>
      </c>
      <c r="I161" s="20">
        <v>5803666</v>
      </c>
      <c r="J161" s="21">
        <v>172480</v>
      </c>
      <c r="K161" s="64">
        <v>850000</v>
      </c>
    </row>
    <row r="162" spans="1:11" ht="51">
      <c r="A162" s="7">
        <v>125</v>
      </c>
      <c r="B162" s="19" t="s">
        <v>313</v>
      </c>
      <c r="C162" s="20" t="s">
        <v>243</v>
      </c>
      <c r="D162" s="58" t="s">
        <v>622</v>
      </c>
      <c r="E162" s="21">
        <v>123200</v>
      </c>
      <c r="F162" s="20">
        <v>1822860</v>
      </c>
      <c r="G162" s="22">
        <v>0.2483</v>
      </c>
      <c r="H162" s="20">
        <v>1822860</v>
      </c>
      <c r="I162" s="20">
        <v>5803666</v>
      </c>
      <c r="J162" s="21">
        <v>98560</v>
      </c>
      <c r="K162" s="65"/>
    </row>
    <row r="163" spans="1:11" ht="68.25" customHeight="1">
      <c r="A163" s="7">
        <v>126</v>
      </c>
      <c r="B163" s="19" t="s">
        <v>313</v>
      </c>
      <c r="C163" s="20" t="s">
        <v>243</v>
      </c>
      <c r="D163" s="58" t="s">
        <v>623</v>
      </c>
      <c r="E163" s="21">
        <v>500000</v>
      </c>
      <c r="F163" s="20">
        <v>1822860</v>
      </c>
      <c r="G163" s="22">
        <v>0.2483</v>
      </c>
      <c r="H163" s="20">
        <v>1822860</v>
      </c>
      <c r="I163" s="20">
        <v>5803666</v>
      </c>
      <c r="J163" s="21">
        <v>400000</v>
      </c>
      <c r="K163" s="65"/>
    </row>
    <row r="164" spans="1:11" ht="57" customHeight="1">
      <c r="A164" s="7">
        <v>127</v>
      </c>
      <c r="B164" s="19" t="s">
        <v>313</v>
      </c>
      <c r="C164" s="20" t="s">
        <v>243</v>
      </c>
      <c r="D164" s="58" t="s">
        <v>624</v>
      </c>
      <c r="E164" s="21">
        <v>530000</v>
      </c>
      <c r="F164" s="20">
        <v>1822860</v>
      </c>
      <c r="G164" s="22">
        <v>0.2483</v>
      </c>
      <c r="H164" s="20">
        <v>1822860</v>
      </c>
      <c r="I164" s="20">
        <v>5803666</v>
      </c>
      <c r="J164" s="21">
        <v>424000</v>
      </c>
      <c r="K164" s="66"/>
    </row>
    <row r="165" spans="1:11" ht="15.75">
      <c r="A165" s="23"/>
      <c r="B165" s="18" t="s">
        <v>314</v>
      </c>
      <c r="C165" s="20"/>
      <c r="D165" s="19"/>
      <c r="E165" s="21">
        <f>SUBTOTAL(9,E161:E164)</f>
        <v>1368800</v>
      </c>
      <c r="F165" s="20">
        <f>SUBTOTAL(9,F161:F164)</f>
        <v>7291440</v>
      </c>
      <c r="G165" s="22"/>
      <c r="H165" s="20">
        <f>SUBTOTAL(9,H161:H164)</f>
        <v>7291440</v>
      </c>
      <c r="I165" s="20">
        <f>SUBTOTAL(9,I161:I164)</f>
        <v>23214664</v>
      </c>
      <c r="J165" s="21">
        <f>SUBTOTAL(9,J161:J164)</f>
        <v>1095040</v>
      </c>
      <c r="K165" s="12"/>
    </row>
    <row r="166" spans="1:11" ht="38.25">
      <c r="A166" s="7">
        <v>128</v>
      </c>
      <c r="B166" s="19" t="s">
        <v>315</v>
      </c>
      <c r="C166" s="20" t="s">
        <v>311</v>
      </c>
      <c r="D166" s="58" t="s">
        <v>625</v>
      </c>
      <c r="E166" s="21">
        <v>230000</v>
      </c>
      <c r="F166" s="20">
        <v>1105400</v>
      </c>
      <c r="G166" s="22">
        <v>0.2754</v>
      </c>
      <c r="H166" s="20">
        <v>1582530</v>
      </c>
      <c r="I166" s="20">
        <v>2020157</v>
      </c>
      <c r="J166" s="21">
        <v>184000</v>
      </c>
      <c r="K166" s="64">
        <v>800000</v>
      </c>
    </row>
    <row r="167" spans="1:11" ht="57.75" customHeight="1">
      <c r="A167" s="7">
        <v>129</v>
      </c>
      <c r="B167" s="19" t="s">
        <v>315</v>
      </c>
      <c r="C167" s="20" t="s">
        <v>311</v>
      </c>
      <c r="D167" s="58" t="s">
        <v>626</v>
      </c>
      <c r="E167" s="21">
        <v>325000</v>
      </c>
      <c r="F167" s="20">
        <v>477130</v>
      </c>
      <c r="G167" s="22">
        <v>0.0871</v>
      </c>
      <c r="H167" s="20">
        <v>1582530</v>
      </c>
      <c r="I167" s="20">
        <v>2020157</v>
      </c>
      <c r="J167" s="21">
        <v>260000</v>
      </c>
      <c r="K167" s="65"/>
    </row>
    <row r="168" spans="1:11" ht="51">
      <c r="A168" s="7">
        <v>130</v>
      </c>
      <c r="B168" s="19" t="s">
        <v>315</v>
      </c>
      <c r="C168" s="20" t="s">
        <v>311</v>
      </c>
      <c r="D168" s="58" t="s">
        <v>627</v>
      </c>
      <c r="E168" s="21">
        <v>250000</v>
      </c>
      <c r="F168" s="20">
        <v>477130</v>
      </c>
      <c r="G168" s="22">
        <v>0.0871</v>
      </c>
      <c r="H168" s="20">
        <v>1582530</v>
      </c>
      <c r="I168" s="20">
        <v>2020157</v>
      </c>
      <c r="J168" s="21">
        <v>200000</v>
      </c>
      <c r="K168" s="65"/>
    </row>
    <row r="169" spans="1:11" ht="51">
      <c r="A169" s="7">
        <v>131</v>
      </c>
      <c r="B169" s="19" t="s">
        <v>315</v>
      </c>
      <c r="C169" s="20" t="s">
        <v>311</v>
      </c>
      <c r="D169" s="58" t="s">
        <v>628</v>
      </c>
      <c r="E169" s="21">
        <v>240000</v>
      </c>
      <c r="F169" s="20">
        <v>477130</v>
      </c>
      <c r="G169" s="22">
        <v>0.0871</v>
      </c>
      <c r="H169" s="20">
        <v>1582530</v>
      </c>
      <c r="I169" s="20">
        <v>2020157</v>
      </c>
      <c r="J169" s="21">
        <v>192000</v>
      </c>
      <c r="K169" s="65"/>
    </row>
    <row r="170" spans="1:11" ht="38.25">
      <c r="A170" s="7">
        <v>132</v>
      </c>
      <c r="B170" s="19" t="s">
        <v>315</v>
      </c>
      <c r="C170" s="20" t="s">
        <v>311</v>
      </c>
      <c r="D170" s="58" t="s">
        <v>629</v>
      </c>
      <c r="E170" s="21">
        <v>270000</v>
      </c>
      <c r="F170" s="20">
        <v>1105400</v>
      </c>
      <c r="G170" s="22">
        <v>0.2754</v>
      </c>
      <c r="H170" s="20">
        <v>1582530</v>
      </c>
      <c r="I170" s="20">
        <v>2020157</v>
      </c>
      <c r="J170" s="21">
        <v>216000</v>
      </c>
      <c r="K170" s="66"/>
    </row>
    <row r="171" spans="1:11" ht="15.75">
      <c r="A171" s="23"/>
      <c r="B171" s="18" t="s">
        <v>316</v>
      </c>
      <c r="C171" s="20"/>
      <c r="D171" s="19"/>
      <c r="E171" s="21">
        <f>SUBTOTAL(9,E166:E170)</f>
        <v>1315000</v>
      </c>
      <c r="F171" s="20">
        <f>SUBTOTAL(9,F166:F170)</f>
        <v>3642190</v>
      </c>
      <c r="G171" s="22"/>
      <c r="H171" s="20">
        <f>SUBTOTAL(9,H166:H170)</f>
        <v>7912650</v>
      </c>
      <c r="I171" s="20">
        <f>SUBTOTAL(9,I166:I170)</f>
        <v>10100785</v>
      </c>
      <c r="J171" s="21">
        <f>SUBTOTAL(9,J166:J170)</f>
        <v>1052000</v>
      </c>
      <c r="K171" s="12"/>
    </row>
    <row r="172" spans="1:11" ht="57.75" customHeight="1">
      <c r="A172" s="7">
        <v>133</v>
      </c>
      <c r="B172" s="19" t="s">
        <v>317</v>
      </c>
      <c r="C172" s="20" t="s">
        <v>272</v>
      </c>
      <c r="D172" s="58" t="s">
        <v>630</v>
      </c>
      <c r="E172" s="21">
        <v>155602.33</v>
      </c>
      <c r="F172" s="20">
        <v>624000</v>
      </c>
      <c r="G172" s="22">
        <v>0.1769</v>
      </c>
      <c r="H172" s="20">
        <v>920310</v>
      </c>
      <c r="I172" s="20">
        <v>410993</v>
      </c>
      <c r="J172" s="21">
        <v>124481</v>
      </c>
      <c r="K172" s="64">
        <v>700000</v>
      </c>
    </row>
    <row r="173" spans="1:11" ht="67.5" customHeight="1">
      <c r="A173" s="7">
        <v>134</v>
      </c>
      <c r="B173" s="19" t="s">
        <v>317</v>
      </c>
      <c r="C173" s="20" t="s">
        <v>272</v>
      </c>
      <c r="D173" s="58" t="s">
        <v>631</v>
      </c>
      <c r="E173" s="21">
        <v>358141.12</v>
      </c>
      <c r="F173" s="20">
        <v>624000</v>
      </c>
      <c r="G173" s="22">
        <v>0.1769</v>
      </c>
      <c r="H173" s="20">
        <v>920310</v>
      </c>
      <c r="I173" s="20">
        <v>410993</v>
      </c>
      <c r="J173" s="21">
        <v>286512</v>
      </c>
      <c r="K173" s="65"/>
    </row>
    <row r="174" spans="1:11" ht="57.75" customHeight="1">
      <c r="A174" s="7">
        <v>135</v>
      </c>
      <c r="B174" s="19" t="s">
        <v>317</v>
      </c>
      <c r="C174" s="20" t="s">
        <v>272</v>
      </c>
      <c r="D174" s="58" t="s">
        <v>632</v>
      </c>
      <c r="E174" s="21">
        <v>294833.89</v>
      </c>
      <c r="F174" s="20">
        <v>624000</v>
      </c>
      <c r="G174" s="22">
        <v>0.1769</v>
      </c>
      <c r="H174" s="20">
        <v>920310</v>
      </c>
      <c r="I174" s="20">
        <v>410993</v>
      </c>
      <c r="J174" s="21">
        <v>235867</v>
      </c>
      <c r="K174" s="65"/>
    </row>
    <row r="175" spans="1:11" ht="44.25" customHeight="1">
      <c r="A175" s="7">
        <v>136</v>
      </c>
      <c r="B175" s="19" t="s">
        <v>317</v>
      </c>
      <c r="C175" s="20" t="s">
        <v>272</v>
      </c>
      <c r="D175" s="58" t="s">
        <v>633</v>
      </c>
      <c r="E175" s="21">
        <v>248377.17</v>
      </c>
      <c r="F175" s="20">
        <v>296310</v>
      </c>
      <c r="G175" s="22">
        <v>0.098</v>
      </c>
      <c r="H175" s="20">
        <v>920310</v>
      </c>
      <c r="I175" s="20">
        <v>410993</v>
      </c>
      <c r="J175" s="21">
        <v>198701</v>
      </c>
      <c r="K175" s="66"/>
    </row>
    <row r="176" spans="1:11" ht="15.75">
      <c r="A176" s="23"/>
      <c r="B176" s="18" t="s">
        <v>318</v>
      </c>
      <c r="C176" s="20"/>
      <c r="D176" s="19"/>
      <c r="E176" s="21">
        <f>SUBTOTAL(9,E172:E175)</f>
        <v>1056954.51</v>
      </c>
      <c r="F176" s="20">
        <f>SUBTOTAL(9,F172:F175)</f>
        <v>2168310</v>
      </c>
      <c r="G176" s="22"/>
      <c r="H176" s="20">
        <f>SUBTOTAL(9,H172:H175)</f>
        <v>3681240</v>
      </c>
      <c r="I176" s="20">
        <f>SUBTOTAL(9,I172:I175)</f>
        <v>1643972</v>
      </c>
      <c r="J176" s="21">
        <f>SUBTOTAL(9,J172:J175)</f>
        <v>845561</v>
      </c>
      <c r="K176" s="12"/>
    </row>
    <row r="177" spans="1:11" ht="51.75" customHeight="1">
      <c r="A177" s="7">
        <v>137</v>
      </c>
      <c r="B177" s="19" t="s">
        <v>319</v>
      </c>
      <c r="C177" s="20" t="s">
        <v>249</v>
      </c>
      <c r="D177" s="58" t="s">
        <v>634</v>
      </c>
      <c r="E177" s="21">
        <v>100000</v>
      </c>
      <c r="F177" s="20">
        <v>1061000</v>
      </c>
      <c r="G177" s="22">
        <v>0.1912</v>
      </c>
      <c r="H177" s="20">
        <v>1061000</v>
      </c>
      <c r="I177" s="20">
        <v>1143679</v>
      </c>
      <c r="J177" s="21">
        <v>80000</v>
      </c>
      <c r="K177" s="64">
        <v>200000</v>
      </c>
    </row>
    <row r="178" spans="1:11" ht="69" customHeight="1">
      <c r="A178" s="7">
        <v>138</v>
      </c>
      <c r="B178" s="19" t="s">
        <v>319</v>
      </c>
      <c r="C178" s="20" t="s">
        <v>249</v>
      </c>
      <c r="D178" s="58" t="s">
        <v>635</v>
      </c>
      <c r="E178" s="21">
        <v>110000</v>
      </c>
      <c r="F178" s="20">
        <v>1061000</v>
      </c>
      <c r="G178" s="22">
        <v>0.1912</v>
      </c>
      <c r="H178" s="20">
        <v>1061000</v>
      </c>
      <c r="I178" s="20">
        <v>1143679</v>
      </c>
      <c r="J178" s="21">
        <v>88000</v>
      </c>
      <c r="K178" s="65"/>
    </row>
    <row r="179" spans="1:11" ht="38.25">
      <c r="A179" s="7">
        <v>139</v>
      </c>
      <c r="B179" s="19" t="s">
        <v>319</v>
      </c>
      <c r="C179" s="20" t="s">
        <v>249</v>
      </c>
      <c r="D179" s="58" t="s">
        <v>636</v>
      </c>
      <c r="E179" s="21">
        <v>150000</v>
      </c>
      <c r="F179" s="20">
        <v>1061000</v>
      </c>
      <c r="G179" s="22">
        <v>0.1912</v>
      </c>
      <c r="H179" s="20">
        <v>1061000</v>
      </c>
      <c r="I179" s="20">
        <v>1143679</v>
      </c>
      <c r="J179" s="21">
        <v>120000</v>
      </c>
      <c r="K179" s="66"/>
    </row>
    <row r="180" spans="1:11" ht="28.5" customHeight="1">
      <c r="A180" s="23"/>
      <c r="B180" s="18" t="s">
        <v>320</v>
      </c>
      <c r="C180" s="20"/>
      <c r="D180" s="19"/>
      <c r="E180" s="21">
        <f>SUBTOTAL(9,E177:E179)</f>
        <v>360000</v>
      </c>
      <c r="F180" s="20">
        <f>SUBTOTAL(9,F177:F179)</f>
        <v>3183000</v>
      </c>
      <c r="G180" s="22"/>
      <c r="H180" s="20">
        <f>SUBTOTAL(9,H177:H179)</f>
        <v>3183000</v>
      </c>
      <c r="I180" s="20">
        <f>SUBTOTAL(9,I177:I179)</f>
        <v>3431037</v>
      </c>
      <c r="J180" s="21">
        <f>SUBTOTAL(9,J177:J179)</f>
        <v>288000</v>
      </c>
      <c r="K180" s="12"/>
    </row>
    <row r="181" spans="1:11" ht="42" customHeight="1">
      <c r="A181" s="7">
        <v>140</v>
      </c>
      <c r="B181" s="19" t="s">
        <v>321</v>
      </c>
      <c r="C181" s="20" t="s">
        <v>272</v>
      </c>
      <c r="D181" s="58" t="s">
        <v>637</v>
      </c>
      <c r="E181" s="21">
        <v>255000</v>
      </c>
      <c r="F181" s="20">
        <v>1288200</v>
      </c>
      <c r="G181" s="22">
        <v>0.2406</v>
      </c>
      <c r="H181" s="20">
        <v>1288200</v>
      </c>
      <c r="I181" s="20">
        <v>0</v>
      </c>
      <c r="J181" s="21">
        <v>204000</v>
      </c>
      <c r="K181" s="64">
        <v>700000</v>
      </c>
    </row>
    <row r="182" spans="1:11" ht="56.25" customHeight="1">
      <c r="A182" s="7">
        <v>141</v>
      </c>
      <c r="B182" s="19" t="s">
        <v>321</v>
      </c>
      <c r="C182" s="20" t="s">
        <v>272</v>
      </c>
      <c r="D182" s="58" t="s">
        <v>638</v>
      </c>
      <c r="E182" s="21">
        <v>147000</v>
      </c>
      <c r="F182" s="20">
        <v>1288200</v>
      </c>
      <c r="G182" s="22">
        <v>0.2406</v>
      </c>
      <c r="H182" s="20">
        <v>1288200</v>
      </c>
      <c r="I182" s="20">
        <v>0</v>
      </c>
      <c r="J182" s="21">
        <v>117600</v>
      </c>
      <c r="K182" s="65"/>
    </row>
    <row r="183" spans="1:11" ht="40.5" customHeight="1">
      <c r="A183" s="7">
        <v>142</v>
      </c>
      <c r="B183" s="19" t="s">
        <v>321</v>
      </c>
      <c r="C183" s="20" t="s">
        <v>272</v>
      </c>
      <c r="D183" s="58" t="s">
        <v>639</v>
      </c>
      <c r="E183" s="21">
        <v>379000</v>
      </c>
      <c r="F183" s="20">
        <v>1288200</v>
      </c>
      <c r="G183" s="22">
        <v>0.2406</v>
      </c>
      <c r="H183" s="20">
        <v>1288200</v>
      </c>
      <c r="I183" s="20">
        <v>0</v>
      </c>
      <c r="J183" s="21">
        <v>303200</v>
      </c>
      <c r="K183" s="65"/>
    </row>
    <row r="184" spans="1:11" ht="37.5" customHeight="1">
      <c r="A184" s="7">
        <v>143</v>
      </c>
      <c r="B184" s="19" t="s">
        <v>321</v>
      </c>
      <c r="C184" s="20" t="s">
        <v>272</v>
      </c>
      <c r="D184" s="58" t="s">
        <v>640</v>
      </c>
      <c r="E184" s="21">
        <v>295000</v>
      </c>
      <c r="F184" s="20">
        <v>1288200</v>
      </c>
      <c r="G184" s="22">
        <v>0.2406</v>
      </c>
      <c r="H184" s="20">
        <v>1288200</v>
      </c>
      <c r="I184" s="20">
        <v>0</v>
      </c>
      <c r="J184" s="21">
        <v>236000</v>
      </c>
      <c r="K184" s="66"/>
    </row>
    <row r="185" spans="1:11" ht="27" customHeight="1">
      <c r="A185" s="23"/>
      <c r="B185" s="18" t="s">
        <v>322</v>
      </c>
      <c r="C185" s="20"/>
      <c r="D185" s="19"/>
      <c r="E185" s="21">
        <f>SUBTOTAL(9,E181:E184)</f>
        <v>1076000</v>
      </c>
      <c r="F185" s="20">
        <f>SUBTOTAL(9,F181:F184)</f>
        <v>5152800</v>
      </c>
      <c r="G185" s="22"/>
      <c r="H185" s="20">
        <f>SUBTOTAL(9,H181:H184)</f>
        <v>5152800</v>
      </c>
      <c r="I185" s="20">
        <f>SUBTOTAL(9,I181:I184)</f>
        <v>0</v>
      </c>
      <c r="J185" s="21">
        <f>SUBTOTAL(9,J181:J184)</f>
        <v>860800</v>
      </c>
      <c r="K185" s="12"/>
    </row>
    <row r="186" spans="1:11" ht="54" customHeight="1">
      <c r="A186" s="7">
        <v>144</v>
      </c>
      <c r="B186" s="19" t="s">
        <v>323</v>
      </c>
      <c r="C186" s="20" t="s">
        <v>259</v>
      </c>
      <c r="D186" s="58" t="s">
        <v>641</v>
      </c>
      <c r="E186" s="21">
        <v>240000</v>
      </c>
      <c r="F186" s="20">
        <v>940000</v>
      </c>
      <c r="G186" s="22">
        <v>0.1841</v>
      </c>
      <c r="H186" s="20">
        <v>1192000</v>
      </c>
      <c r="I186" s="20">
        <v>7006250</v>
      </c>
      <c r="J186" s="21">
        <v>192000</v>
      </c>
      <c r="K186" s="64">
        <v>700000</v>
      </c>
    </row>
    <row r="187" spans="1:11" ht="53.25" customHeight="1">
      <c r="A187" s="7">
        <v>145</v>
      </c>
      <c r="B187" s="19" t="s">
        <v>323</v>
      </c>
      <c r="C187" s="20" t="s">
        <v>259</v>
      </c>
      <c r="D187" s="58" t="s">
        <v>642</v>
      </c>
      <c r="E187" s="21">
        <v>380000</v>
      </c>
      <c r="F187" s="20">
        <v>940000</v>
      </c>
      <c r="G187" s="22">
        <v>0.1841</v>
      </c>
      <c r="H187" s="20">
        <v>1192000</v>
      </c>
      <c r="I187" s="20">
        <v>7006250</v>
      </c>
      <c r="J187" s="21">
        <v>304000</v>
      </c>
      <c r="K187" s="65"/>
    </row>
    <row r="188" spans="1:11" ht="38.25">
      <c r="A188" s="7">
        <v>146</v>
      </c>
      <c r="B188" s="19" t="s">
        <v>323</v>
      </c>
      <c r="C188" s="20" t="s">
        <v>259</v>
      </c>
      <c r="D188" s="58" t="s">
        <v>643</v>
      </c>
      <c r="E188" s="21">
        <v>150000</v>
      </c>
      <c r="F188" s="20">
        <v>252000</v>
      </c>
      <c r="G188" s="22">
        <v>0.0529</v>
      </c>
      <c r="H188" s="20">
        <v>1192000</v>
      </c>
      <c r="I188" s="20">
        <v>7006250</v>
      </c>
      <c r="J188" s="21">
        <v>120000</v>
      </c>
      <c r="K188" s="65"/>
    </row>
    <row r="189" spans="1:11" ht="53.25" customHeight="1">
      <c r="A189" s="7">
        <v>147</v>
      </c>
      <c r="B189" s="19" t="s">
        <v>323</v>
      </c>
      <c r="C189" s="20" t="s">
        <v>259</v>
      </c>
      <c r="D189" s="58" t="s">
        <v>644</v>
      </c>
      <c r="E189" s="21">
        <v>250000</v>
      </c>
      <c r="F189" s="20">
        <v>940000</v>
      </c>
      <c r="G189" s="22">
        <v>0.1841</v>
      </c>
      <c r="H189" s="20">
        <v>1192000</v>
      </c>
      <c r="I189" s="20">
        <v>7006250</v>
      </c>
      <c r="J189" s="21">
        <v>200000</v>
      </c>
      <c r="K189" s="65"/>
    </row>
    <row r="190" spans="1:11" ht="54.75" customHeight="1">
      <c r="A190" s="7">
        <v>148</v>
      </c>
      <c r="B190" s="19" t="s">
        <v>323</v>
      </c>
      <c r="C190" s="20" t="s">
        <v>259</v>
      </c>
      <c r="D190" s="58" t="s">
        <v>645</v>
      </c>
      <c r="E190" s="21">
        <v>310000</v>
      </c>
      <c r="F190" s="20">
        <v>940000</v>
      </c>
      <c r="G190" s="22">
        <v>0.1841</v>
      </c>
      <c r="H190" s="20">
        <v>1192000</v>
      </c>
      <c r="I190" s="20">
        <v>7006250</v>
      </c>
      <c r="J190" s="21">
        <v>248000</v>
      </c>
      <c r="K190" s="66"/>
    </row>
    <row r="191" spans="1:11" ht="15.75">
      <c r="A191" s="23"/>
      <c r="B191" s="18" t="s">
        <v>324</v>
      </c>
      <c r="C191" s="20"/>
      <c r="D191" s="19"/>
      <c r="E191" s="21">
        <f>SUBTOTAL(9,E186:E190)</f>
        <v>1330000</v>
      </c>
      <c r="F191" s="20">
        <f>SUBTOTAL(9,F186:F190)</f>
        <v>4012000</v>
      </c>
      <c r="G191" s="22"/>
      <c r="H191" s="20">
        <f>SUBTOTAL(9,H186:H190)</f>
        <v>5960000</v>
      </c>
      <c r="I191" s="20">
        <f>SUBTOTAL(9,I186:I190)</f>
        <v>35031250</v>
      </c>
      <c r="J191" s="21">
        <f>SUBTOTAL(9,J186:J190)</f>
        <v>1064000</v>
      </c>
      <c r="K191" s="12"/>
    </row>
    <row r="192" spans="1:11" ht="38.25">
      <c r="A192" s="7">
        <v>149</v>
      </c>
      <c r="B192" s="19" t="s">
        <v>325</v>
      </c>
      <c r="C192" s="20" t="s">
        <v>249</v>
      </c>
      <c r="D192" s="58" t="s">
        <v>646</v>
      </c>
      <c r="E192" s="21">
        <v>423811</v>
      </c>
      <c r="F192" s="20">
        <v>559525</v>
      </c>
      <c r="G192" s="22">
        <v>0.2057</v>
      </c>
      <c r="H192" s="20">
        <v>559525</v>
      </c>
      <c r="I192" s="20">
        <v>0</v>
      </c>
      <c r="J192" s="21">
        <v>339049</v>
      </c>
      <c r="K192" s="64">
        <v>600000</v>
      </c>
    </row>
    <row r="193" spans="1:11" ht="38.25">
      <c r="A193" s="7">
        <v>150</v>
      </c>
      <c r="B193" s="19" t="s">
        <v>325</v>
      </c>
      <c r="C193" s="20" t="s">
        <v>249</v>
      </c>
      <c r="D193" s="58" t="s">
        <v>647</v>
      </c>
      <c r="E193" s="21">
        <v>153330</v>
      </c>
      <c r="F193" s="20">
        <v>559525</v>
      </c>
      <c r="G193" s="22">
        <v>0.2057</v>
      </c>
      <c r="H193" s="20">
        <v>559525</v>
      </c>
      <c r="I193" s="20">
        <v>0</v>
      </c>
      <c r="J193" s="21">
        <v>122664</v>
      </c>
      <c r="K193" s="65"/>
    </row>
    <row r="194" spans="1:11" ht="38.25">
      <c r="A194" s="7">
        <v>151</v>
      </c>
      <c r="B194" s="19" t="s">
        <v>325</v>
      </c>
      <c r="C194" s="20" t="s">
        <v>249</v>
      </c>
      <c r="D194" s="58" t="s">
        <v>648</v>
      </c>
      <c r="E194" s="21">
        <v>158764</v>
      </c>
      <c r="F194" s="20">
        <v>559525</v>
      </c>
      <c r="G194" s="22">
        <v>0.2057</v>
      </c>
      <c r="H194" s="20">
        <v>559525</v>
      </c>
      <c r="I194" s="20">
        <v>0</v>
      </c>
      <c r="J194" s="21">
        <v>127011</v>
      </c>
      <c r="K194" s="65"/>
    </row>
    <row r="195" spans="1:11" ht="38.25">
      <c r="A195" s="7">
        <v>152</v>
      </c>
      <c r="B195" s="19" t="s">
        <v>325</v>
      </c>
      <c r="C195" s="20" t="s">
        <v>249</v>
      </c>
      <c r="D195" s="58" t="s">
        <v>649</v>
      </c>
      <c r="E195" s="21">
        <v>174508</v>
      </c>
      <c r="F195" s="20">
        <v>559525</v>
      </c>
      <c r="G195" s="22">
        <v>0.2057</v>
      </c>
      <c r="H195" s="20">
        <v>559525</v>
      </c>
      <c r="I195" s="20">
        <v>0</v>
      </c>
      <c r="J195" s="21">
        <v>139606</v>
      </c>
      <c r="K195" s="66"/>
    </row>
    <row r="196" spans="1:11" ht="25.5" customHeight="1">
      <c r="A196" s="23"/>
      <c r="B196" s="18" t="s">
        <v>326</v>
      </c>
      <c r="C196" s="20"/>
      <c r="D196" s="19"/>
      <c r="E196" s="21">
        <f>SUBTOTAL(9,E192:E195)</f>
        <v>910413</v>
      </c>
      <c r="F196" s="20">
        <f>SUBTOTAL(9,F192:F195)</f>
        <v>2238100</v>
      </c>
      <c r="G196" s="22"/>
      <c r="H196" s="20">
        <f>SUBTOTAL(9,H192:H195)</f>
        <v>2238100</v>
      </c>
      <c r="I196" s="20">
        <f>SUBTOTAL(9,I192:I195)</f>
        <v>0</v>
      </c>
      <c r="J196" s="21">
        <f>SUBTOTAL(9,J192:J195)</f>
        <v>728330</v>
      </c>
      <c r="K196" s="12"/>
    </row>
    <row r="197" spans="1:11" ht="57.75" customHeight="1">
      <c r="A197" s="7">
        <v>153</v>
      </c>
      <c r="B197" s="19" t="s">
        <v>327</v>
      </c>
      <c r="C197" s="20" t="s">
        <v>328</v>
      </c>
      <c r="D197" s="58" t="s">
        <v>650</v>
      </c>
      <c r="E197" s="21">
        <v>250000</v>
      </c>
      <c r="F197" s="20">
        <v>280000</v>
      </c>
      <c r="G197" s="22">
        <v>0.0507</v>
      </c>
      <c r="H197" s="20">
        <v>280000</v>
      </c>
      <c r="I197" s="20">
        <v>5117266</v>
      </c>
      <c r="J197" s="21">
        <v>200000</v>
      </c>
      <c r="K197" s="64">
        <v>300000</v>
      </c>
    </row>
    <row r="198" spans="1:11" ht="63.75">
      <c r="A198" s="7">
        <v>154</v>
      </c>
      <c r="B198" s="19" t="s">
        <v>327</v>
      </c>
      <c r="C198" s="20" t="s">
        <v>328</v>
      </c>
      <c r="D198" s="58" t="s">
        <v>651</v>
      </c>
      <c r="E198" s="21">
        <v>200000</v>
      </c>
      <c r="F198" s="20">
        <v>280000</v>
      </c>
      <c r="G198" s="22">
        <v>0.0507</v>
      </c>
      <c r="H198" s="20">
        <v>280000</v>
      </c>
      <c r="I198" s="20">
        <v>5117266</v>
      </c>
      <c r="J198" s="21">
        <v>160000</v>
      </c>
      <c r="K198" s="66"/>
    </row>
    <row r="199" spans="1:11" ht="15.75">
      <c r="A199" s="23"/>
      <c r="B199" s="18" t="s">
        <v>329</v>
      </c>
      <c r="C199" s="20"/>
      <c r="D199" s="19"/>
      <c r="E199" s="21">
        <f>SUBTOTAL(9,E197:E198)</f>
        <v>450000</v>
      </c>
      <c r="F199" s="20">
        <f>SUBTOTAL(9,F197:F198)</f>
        <v>560000</v>
      </c>
      <c r="G199" s="22"/>
      <c r="H199" s="20">
        <f>SUBTOTAL(9,H197:H198)</f>
        <v>560000</v>
      </c>
      <c r="I199" s="20">
        <f>SUBTOTAL(9,I197:I198)</f>
        <v>10234532</v>
      </c>
      <c r="J199" s="21">
        <f>SUBTOTAL(9,J197:J198)</f>
        <v>360000</v>
      </c>
      <c r="K199" s="12"/>
    </row>
    <row r="200" spans="1:11" ht="38.25">
      <c r="A200" s="7">
        <v>155</v>
      </c>
      <c r="B200" s="19" t="s">
        <v>330</v>
      </c>
      <c r="C200" s="20" t="s">
        <v>243</v>
      </c>
      <c r="D200" s="58" t="s">
        <v>652</v>
      </c>
      <c r="E200" s="21">
        <v>90000</v>
      </c>
      <c r="F200" s="20">
        <v>733000</v>
      </c>
      <c r="G200" s="22">
        <v>0.17</v>
      </c>
      <c r="H200" s="20">
        <v>733000</v>
      </c>
      <c r="I200" s="20">
        <v>6202491</v>
      </c>
      <c r="J200" s="21">
        <v>72000</v>
      </c>
      <c r="K200" s="64">
        <v>250000</v>
      </c>
    </row>
    <row r="201" spans="1:11" ht="51">
      <c r="A201" s="7">
        <v>156</v>
      </c>
      <c r="B201" s="19" t="s">
        <v>330</v>
      </c>
      <c r="C201" s="20" t="s">
        <v>243</v>
      </c>
      <c r="D201" s="58" t="s">
        <v>653</v>
      </c>
      <c r="E201" s="21">
        <v>200000</v>
      </c>
      <c r="F201" s="20">
        <v>733000</v>
      </c>
      <c r="G201" s="22">
        <v>0.17</v>
      </c>
      <c r="H201" s="20">
        <v>733000</v>
      </c>
      <c r="I201" s="20">
        <v>6202491</v>
      </c>
      <c r="J201" s="21">
        <v>160000</v>
      </c>
      <c r="K201" s="65"/>
    </row>
    <row r="202" spans="1:11" ht="38.25">
      <c r="A202" s="7">
        <v>157</v>
      </c>
      <c r="B202" s="19" t="s">
        <v>330</v>
      </c>
      <c r="C202" s="20" t="s">
        <v>243</v>
      </c>
      <c r="D202" s="58" t="s">
        <v>654</v>
      </c>
      <c r="E202" s="21">
        <v>75000</v>
      </c>
      <c r="F202" s="20">
        <v>733000</v>
      </c>
      <c r="G202" s="22">
        <v>0.17</v>
      </c>
      <c r="H202" s="20">
        <v>733000</v>
      </c>
      <c r="I202" s="20">
        <v>6202491</v>
      </c>
      <c r="J202" s="21">
        <v>60000</v>
      </c>
      <c r="K202" s="65"/>
    </row>
    <row r="203" spans="1:11" ht="38.25">
      <c r="A203" s="7">
        <v>158</v>
      </c>
      <c r="B203" s="19" t="s">
        <v>330</v>
      </c>
      <c r="C203" s="20" t="s">
        <v>243</v>
      </c>
      <c r="D203" s="58" t="s">
        <v>655</v>
      </c>
      <c r="E203" s="21">
        <v>80000</v>
      </c>
      <c r="F203" s="20">
        <v>733000</v>
      </c>
      <c r="G203" s="22">
        <v>0.17</v>
      </c>
      <c r="H203" s="20">
        <v>733000</v>
      </c>
      <c r="I203" s="20">
        <v>6202491</v>
      </c>
      <c r="J203" s="21">
        <v>64000</v>
      </c>
      <c r="K203" s="66"/>
    </row>
    <row r="204" spans="1:11" ht="15.75">
      <c r="A204" s="23"/>
      <c r="B204" s="18" t="s">
        <v>331</v>
      </c>
      <c r="C204" s="20"/>
      <c r="D204" s="19"/>
      <c r="E204" s="21">
        <f>SUBTOTAL(9,E200:E203)</f>
        <v>445000</v>
      </c>
      <c r="F204" s="20">
        <f>SUBTOTAL(9,F200:F203)</f>
        <v>2932000</v>
      </c>
      <c r="G204" s="22"/>
      <c r="H204" s="20">
        <f>SUBTOTAL(9,H200:H203)</f>
        <v>2932000</v>
      </c>
      <c r="I204" s="20">
        <f>SUBTOTAL(9,I200:I203)</f>
        <v>24809964</v>
      </c>
      <c r="J204" s="21">
        <f>SUBTOTAL(9,J200:J203)</f>
        <v>356000</v>
      </c>
      <c r="K204" s="12"/>
    </row>
    <row r="205" spans="1:11" ht="57.75" customHeight="1">
      <c r="A205" s="7">
        <v>159</v>
      </c>
      <c r="B205" s="19" t="s">
        <v>332</v>
      </c>
      <c r="C205" s="20" t="s">
        <v>229</v>
      </c>
      <c r="D205" s="58" t="s">
        <v>656</v>
      </c>
      <c r="E205" s="21">
        <v>120000</v>
      </c>
      <c r="F205" s="20">
        <v>740000</v>
      </c>
      <c r="G205" s="22">
        <v>0.0851</v>
      </c>
      <c r="H205" s="20">
        <v>1565400</v>
      </c>
      <c r="I205" s="20">
        <v>18046798.64</v>
      </c>
      <c r="J205" s="21">
        <v>96000</v>
      </c>
      <c r="K205" s="64">
        <v>350000</v>
      </c>
    </row>
    <row r="206" spans="1:11" ht="38.25">
      <c r="A206" s="7">
        <v>160</v>
      </c>
      <c r="B206" s="19" t="s">
        <v>332</v>
      </c>
      <c r="C206" s="20" t="s">
        <v>229</v>
      </c>
      <c r="D206" s="58" t="s">
        <v>657</v>
      </c>
      <c r="E206" s="21">
        <v>80000</v>
      </c>
      <c r="F206" s="20">
        <v>825400</v>
      </c>
      <c r="G206" s="22">
        <v>0.0668</v>
      </c>
      <c r="H206" s="20">
        <v>1565400</v>
      </c>
      <c r="I206" s="20">
        <v>18046798.64</v>
      </c>
      <c r="J206" s="21">
        <v>64000</v>
      </c>
      <c r="K206" s="65"/>
    </row>
    <row r="207" spans="1:11" ht="38.25">
      <c r="A207" s="7">
        <v>161</v>
      </c>
      <c r="B207" s="19" t="s">
        <v>332</v>
      </c>
      <c r="C207" s="20" t="s">
        <v>229</v>
      </c>
      <c r="D207" s="58" t="s">
        <v>658</v>
      </c>
      <c r="E207" s="21">
        <v>80000</v>
      </c>
      <c r="F207" s="20">
        <v>825400</v>
      </c>
      <c r="G207" s="22">
        <v>0.0668</v>
      </c>
      <c r="H207" s="20">
        <v>1565400</v>
      </c>
      <c r="I207" s="20">
        <v>18046798.64</v>
      </c>
      <c r="J207" s="21">
        <v>64000</v>
      </c>
      <c r="K207" s="65"/>
    </row>
    <row r="208" spans="1:11" ht="25.5">
      <c r="A208" s="7">
        <v>162</v>
      </c>
      <c r="B208" s="19" t="s">
        <v>332</v>
      </c>
      <c r="C208" s="20" t="s">
        <v>229</v>
      </c>
      <c r="D208" s="58" t="s">
        <v>659</v>
      </c>
      <c r="E208" s="21">
        <v>120000</v>
      </c>
      <c r="F208" s="20">
        <v>740000</v>
      </c>
      <c r="G208" s="22">
        <v>0.0851</v>
      </c>
      <c r="H208" s="20">
        <v>1565400</v>
      </c>
      <c r="I208" s="20">
        <v>18046798.64</v>
      </c>
      <c r="J208" s="21">
        <v>96000</v>
      </c>
      <c r="K208" s="65"/>
    </row>
    <row r="209" spans="1:11" ht="51">
      <c r="A209" s="7">
        <v>163</v>
      </c>
      <c r="B209" s="19" t="s">
        <v>332</v>
      </c>
      <c r="C209" s="20" t="s">
        <v>229</v>
      </c>
      <c r="D209" s="58" t="s">
        <v>660</v>
      </c>
      <c r="E209" s="21">
        <v>200000</v>
      </c>
      <c r="F209" s="20">
        <v>740000</v>
      </c>
      <c r="G209" s="22">
        <v>0.0851</v>
      </c>
      <c r="H209" s="20">
        <v>1565400</v>
      </c>
      <c r="I209" s="20">
        <v>18046798.64</v>
      </c>
      <c r="J209" s="21">
        <v>160000</v>
      </c>
      <c r="K209" s="66"/>
    </row>
    <row r="210" spans="1:11" ht="15.75">
      <c r="A210" s="23"/>
      <c r="B210" s="18" t="s">
        <v>333</v>
      </c>
      <c r="C210" s="20"/>
      <c r="D210" s="19"/>
      <c r="E210" s="21">
        <f>SUBTOTAL(9,E205:E209)</f>
        <v>600000</v>
      </c>
      <c r="F210" s="20">
        <f>SUBTOTAL(9,F205:F209)</f>
        <v>3870800</v>
      </c>
      <c r="G210" s="22"/>
      <c r="H210" s="20">
        <f>SUBTOTAL(9,H205:H209)</f>
        <v>7827000</v>
      </c>
      <c r="I210" s="20">
        <f>SUBTOTAL(9,I205:I209)</f>
        <v>90233993.2</v>
      </c>
      <c r="J210" s="21">
        <f>SUBTOTAL(9,J205:J209)</f>
        <v>480000</v>
      </c>
      <c r="K210" s="12"/>
    </row>
    <row r="211" spans="1:11" ht="38.25">
      <c r="A211" s="7">
        <v>164</v>
      </c>
      <c r="B211" s="19" t="s">
        <v>334</v>
      </c>
      <c r="C211" s="20" t="s">
        <v>249</v>
      </c>
      <c r="D211" s="58" t="s">
        <v>661</v>
      </c>
      <c r="E211" s="21">
        <v>140000</v>
      </c>
      <c r="F211" s="20">
        <v>923650</v>
      </c>
      <c r="G211" s="22">
        <v>0.1059</v>
      </c>
      <c r="H211" s="20">
        <v>923650</v>
      </c>
      <c r="I211" s="20">
        <v>1297041</v>
      </c>
      <c r="J211" s="21">
        <v>110000</v>
      </c>
      <c r="K211" s="64">
        <v>350000</v>
      </c>
    </row>
    <row r="212" spans="1:11" ht="38.25">
      <c r="A212" s="7">
        <v>165</v>
      </c>
      <c r="B212" s="19" t="s">
        <v>334</v>
      </c>
      <c r="C212" s="20" t="s">
        <v>249</v>
      </c>
      <c r="D212" s="58" t="s">
        <v>662</v>
      </c>
      <c r="E212" s="21">
        <v>125000</v>
      </c>
      <c r="F212" s="20">
        <v>923650</v>
      </c>
      <c r="G212" s="22">
        <v>0.1059</v>
      </c>
      <c r="H212" s="20">
        <v>923650</v>
      </c>
      <c r="I212" s="20">
        <v>1297041</v>
      </c>
      <c r="J212" s="21">
        <v>100000</v>
      </c>
      <c r="K212" s="65"/>
    </row>
    <row r="213" spans="1:11" ht="38.25">
      <c r="A213" s="7">
        <v>166</v>
      </c>
      <c r="B213" s="19" t="s">
        <v>334</v>
      </c>
      <c r="C213" s="20" t="s">
        <v>249</v>
      </c>
      <c r="D213" s="58" t="s">
        <v>663</v>
      </c>
      <c r="E213" s="21">
        <v>138000</v>
      </c>
      <c r="F213" s="20">
        <v>923650</v>
      </c>
      <c r="G213" s="22">
        <v>0.1059</v>
      </c>
      <c r="H213" s="20">
        <v>923650</v>
      </c>
      <c r="I213" s="20">
        <v>1297041</v>
      </c>
      <c r="J213" s="21">
        <v>110000</v>
      </c>
      <c r="K213" s="65"/>
    </row>
    <row r="214" spans="1:11" ht="38.25">
      <c r="A214" s="7">
        <v>167</v>
      </c>
      <c r="B214" s="19" t="s">
        <v>334</v>
      </c>
      <c r="C214" s="20" t="s">
        <v>249</v>
      </c>
      <c r="D214" s="58" t="s">
        <v>664</v>
      </c>
      <c r="E214" s="21">
        <v>75000</v>
      </c>
      <c r="F214" s="20">
        <v>923650</v>
      </c>
      <c r="G214" s="22">
        <v>0.1059</v>
      </c>
      <c r="H214" s="20">
        <v>923650</v>
      </c>
      <c r="I214" s="20">
        <v>1297041</v>
      </c>
      <c r="J214" s="21">
        <v>60000</v>
      </c>
      <c r="K214" s="65"/>
    </row>
    <row r="215" spans="1:11" ht="38.25">
      <c r="A215" s="7">
        <v>168</v>
      </c>
      <c r="B215" s="19" t="s">
        <v>334</v>
      </c>
      <c r="C215" s="20" t="s">
        <v>249</v>
      </c>
      <c r="D215" s="58" t="s">
        <v>665</v>
      </c>
      <c r="E215" s="21">
        <v>115000</v>
      </c>
      <c r="F215" s="20">
        <v>923650</v>
      </c>
      <c r="G215" s="22">
        <v>0.1059</v>
      </c>
      <c r="H215" s="20">
        <v>923650</v>
      </c>
      <c r="I215" s="20">
        <v>1297041</v>
      </c>
      <c r="J215" s="21">
        <v>90000</v>
      </c>
      <c r="K215" s="66"/>
    </row>
    <row r="216" spans="1:11" ht="24" customHeight="1">
      <c r="A216" s="23"/>
      <c r="B216" s="18" t="s">
        <v>335</v>
      </c>
      <c r="C216" s="20"/>
      <c r="D216" s="19"/>
      <c r="E216" s="21">
        <f>SUBTOTAL(9,E211:E215)</f>
        <v>593000</v>
      </c>
      <c r="F216" s="20">
        <f>SUBTOTAL(9,F211:F215)</f>
        <v>4618250</v>
      </c>
      <c r="G216" s="22"/>
      <c r="H216" s="20">
        <f>SUBTOTAL(9,H211:H215)</f>
        <v>4618250</v>
      </c>
      <c r="I216" s="20">
        <f>SUBTOTAL(9,I211:I215)</f>
        <v>6485205</v>
      </c>
      <c r="J216" s="21">
        <f>SUBTOTAL(9,J211:J215)</f>
        <v>470000</v>
      </c>
      <c r="K216" s="12"/>
    </row>
    <row r="217" spans="1:11" ht="63.75">
      <c r="A217" s="7">
        <v>169</v>
      </c>
      <c r="B217" s="19" t="s">
        <v>336</v>
      </c>
      <c r="C217" s="20" t="s">
        <v>243</v>
      </c>
      <c r="D217" s="58" t="s">
        <v>666</v>
      </c>
      <c r="E217" s="21">
        <v>1800000</v>
      </c>
      <c r="F217" s="20">
        <v>1054855</v>
      </c>
      <c r="G217" s="22">
        <v>0.087</v>
      </c>
      <c r="H217" s="20">
        <v>1054855</v>
      </c>
      <c r="I217" s="20">
        <v>4310532</v>
      </c>
      <c r="J217" s="21">
        <v>1440000</v>
      </c>
      <c r="K217" s="64">
        <v>1400000</v>
      </c>
    </row>
    <row r="218" spans="1:11" ht="38.25">
      <c r="A218" s="7">
        <v>170</v>
      </c>
      <c r="B218" s="19" t="s">
        <v>336</v>
      </c>
      <c r="C218" s="20" t="s">
        <v>243</v>
      </c>
      <c r="D218" s="58" t="s">
        <v>667</v>
      </c>
      <c r="E218" s="21">
        <v>500000</v>
      </c>
      <c r="F218" s="20">
        <v>1054855</v>
      </c>
      <c r="G218" s="22">
        <v>0.087</v>
      </c>
      <c r="H218" s="20">
        <v>1054855</v>
      </c>
      <c r="I218" s="20">
        <v>4310532</v>
      </c>
      <c r="J218" s="21">
        <v>400000</v>
      </c>
      <c r="K218" s="65"/>
    </row>
    <row r="219" spans="1:11" ht="38.25">
      <c r="A219" s="7">
        <v>171</v>
      </c>
      <c r="B219" s="19" t="s">
        <v>336</v>
      </c>
      <c r="C219" s="20" t="s">
        <v>243</v>
      </c>
      <c r="D219" s="58" t="s">
        <v>668</v>
      </c>
      <c r="E219" s="21">
        <v>100000</v>
      </c>
      <c r="F219" s="20">
        <v>1054855</v>
      </c>
      <c r="G219" s="22">
        <v>0.087</v>
      </c>
      <c r="H219" s="20">
        <v>1054855</v>
      </c>
      <c r="I219" s="20">
        <v>4310532</v>
      </c>
      <c r="J219" s="21">
        <v>80000</v>
      </c>
      <c r="K219" s="65"/>
    </row>
    <row r="220" spans="1:11" ht="38.25">
      <c r="A220" s="7">
        <v>172</v>
      </c>
      <c r="B220" s="19" t="s">
        <v>336</v>
      </c>
      <c r="C220" s="20" t="s">
        <v>243</v>
      </c>
      <c r="D220" s="58" t="s">
        <v>669</v>
      </c>
      <c r="E220" s="21">
        <v>90000</v>
      </c>
      <c r="F220" s="20">
        <v>1054855</v>
      </c>
      <c r="G220" s="22">
        <v>0.087</v>
      </c>
      <c r="H220" s="20">
        <v>1054855</v>
      </c>
      <c r="I220" s="20">
        <v>4310532</v>
      </c>
      <c r="J220" s="21">
        <v>72000</v>
      </c>
      <c r="K220" s="66"/>
    </row>
    <row r="221" spans="1:11" ht="15.75">
      <c r="A221" s="23"/>
      <c r="B221" s="18" t="s">
        <v>337</v>
      </c>
      <c r="C221" s="20"/>
      <c r="D221" s="19"/>
      <c r="E221" s="21">
        <f>SUBTOTAL(9,E217:E220)</f>
        <v>2490000</v>
      </c>
      <c r="F221" s="20">
        <f>SUBTOTAL(9,F217:F220)</f>
        <v>4219420</v>
      </c>
      <c r="G221" s="22"/>
      <c r="H221" s="20">
        <f>SUBTOTAL(9,H217:H220)</f>
        <v>4219420</v>
      </c>
      <c r="I221" s="20">
        <f>SUBTOTAL(9,I217:I220)</f>
        <v>17242128</v>
      </c>
      <c r="J221" s="21">
        <f>SUBTOTAL(9,J217:J220)</f>
        <v>1992000</v>
      </c>
      <c r="K221" s="12"/>
    </row>
    <row r="222" spans="1:11" ht="54.75" customHeight="1">
      <c r="A222" s="7">
        <v>173</v>
      </c>
      <c r="B222" s="19" t="s">
        <v>338</v>
      </c>
      <c r="C222" s="20" t="s">
        <v>243</v>
      </c>
      <c r="D222" s="58" t="s">
        <v>670</v>
      </c>
      <c r="E222" s="21">
        <v>110000</v>
      </c>
      <c r="F222" s="20">
        <v>972100</v>
      </c>
      <c r="G222" s="22">
        <v>0.0955</v>
      </c>
      <c r="H222" s="20">
        <v>972100</v>
      </c>
      <c r="I222" s="20">
        <v>11697911</v>
      </c>
      <c r="J222" s="21">
        <v>88000</v>
      </c>
      <c r="K222" s="64">
        <v>500000</v>
      </c>
    </row>
    <row r="223" spans="1:11" ht="68.25" customHeight="1">
      <c r="A223" s="7">
        <v>174</v>
      </c>
      <c r="B223" s="19" t="s">
        <v>338</v>
      </c>
      <c r="C223" s="20" t="s">
        <v>243</v>
      </c>
      <c r="D223" s="58" t="s">
        <v>671</v>
      </c>
      <c r="E223" s="21">
        <v>135000</v>
      </c>
      <c r="F223" s="20">
        <v>972100</v>
      </c>
      <c r="G223" s="22">
        <v>0.0955</v>
      </c>
      <c r="H223" s="20">
        <v>972100</v>
      </c>
      <c r="I223" s="20">
        <v>11697911</v>
      </c>
      <c r="J223" s="21">
        <v>108000</v>
      </c>
      <c r="K223" s="65"/>
    </row>
    <row r="224" spans="1:11" ht="51">
      <c r="A224" s="7">
        <v>175</v>
      </c>
      <c r="B224" s="19" t="s">
        <v>338</v>
      </c>
      <c r="C224" s="20" t="s">
        <v>243</v>
      </c>
      <c r="D224" s="58" t="s">
        <v>672</v>
      </c>
      <c r="E224" s="21">
        <v>399900</v>
      </c>
      <c r="F224" s="20">
        <v>972100</v>
      </c>
      <c r="G224" s="22">
        <v>0.0955</v>
      </c>
      <c r="H224" s="20">
        <v>972100</v>
      </c>
      <c r="I224" s="20">
        <v>11697911</v>
      </c>
      <c r="J224" s="21">
        <v>319920</v>
      </c>
      <c r="K224" s="65"/>
    </row>
    <row r="225" spans="1:11" ht="55.5" customHeight="1">
      <c r="A225" s="7">
        <v>176</v>
      </c>
      <c r="B225" s="19" t="s">
        <v>338</v>
      </c>
      <c r="C225" s="20" t="s">
        <v>243</v>
      </c>
      <c r="D225" s="58" t="s">
        <v>673</v>
      </c>
      <c r="E225" s="21">
        <v>138000</v>
      </c>
      <c r="F225" s="20">
        <v>972100</v>
      </c>
      <c r="G225" s="22">
        <v>0.0955</v>
      </c>
      <c r="H225" s="20">
        <v>972100</v>
      </c>
      <c r="I225" s="20">
        <v>11697911</v>
      </c>
      <c r="J225" s="21">
        <v>110400</v>
      </c>
      <c r="K225" s="66"/>
    </row>
    <row r="226" spans="1:11" ht="15.75">
      <c r="A226" s="23"/>
      <c r="B226" s="18" t="s">
        <v>339</v>
      </c>
      <c r="C226" s="20"/>
      <c r="D226" s="19"/>
      <c r="E226" s="21">
        <f>SUBTOTAL(9,E222:E225)</f>
        <v>782900</v>
      </c>
      <c r="F226" s="20">
        <f>SUBTOTAL(9,F222:F225)</f>
        <v>3888400</v>
      </c>
      <c r="G226" s="22"/>
      <c r="H226" s="20">
        <f>SUBTOTAL(9,H222:H225)</f>
        <v>3888400</v>
      </c>
      <c r="I226" s="20">
        <f>SUBTOTAL(9,I222:I225)</f>
        <v>46791644</v>
      </c>
      <c r="J226" s="21">
        <f>SUBTOTAL(9,J222:J225)</f>
        <v>626320</v>
      </c>
      <c r="K226" s="12"/>
    </row>
    <row r="227" spans="1:11" ht="55.5" customHeight="1">
      <c r="A227" s="7">
        <v>177</v>
      </c>
      <c r="B227" s="19" t="s">
        <v>340</v>
      </c>
      <c r="C227" s="20" t="s">
        <v>259</v>
      </c>
      <c r="D227" s="58" t="s">
        <v>674</v>
      </c>
      <c r="E227" s="21">
        <v>250000</v>
      </c>
      <c r="F227" s="20">
        <v>275500</v>
      </c>
      <c r="G227" s="22">
        <v>0.0689</v>
      </c>
      <c r="H227" s="20">
        <v>730500</v>
      </c>
      <c r="I227" s="20">
        <v>8408532</v>
      </c>
      <c r="J227" s="21">
        <v>200000</v>
      </c>
      <c r="K227" s="64">
        <v>250000</v>
      </c>
    </row>
    <row r="228" spans="1:11" ht="51" customHeight="1">
      <c r="A228" s="7">
        <v>178</v>
      </c>
      <c r="B228" s="19" t="s">
        <v>340</v>
      </c>
      <c r="C228" s="20" t="s">
        <v>259</v>
      </c>
      <c r="D228" s="58" t="s">
        <v>675</v>
      </c>
      <c r="E228" s="21">
        <v>80450</v>
      </c>
      <c r="F228" s="20">
        <v>455000</v>
      </c>
      <c r="G228" s="22">
        <v>0.1016</v>
      </c>
      <c r="H228" s="20">
        <v>730500</v>
      </c>
      <c r="I228" s="20">
        <v>8408532</v>
      </c>
      <c r="J228" s="21">
        <v>64300</v>
      </c>
      <c r="K228" s="65"/>
    </row>
    <row r="229" spans="1:11" ht="67.5" customHeight="1">
      <c r="A229" s="7">
        <v>179</v>
      </c>
      <c r="B229" s="19" t="s">
        <v>340</v>
      </c>
      <c r="C229" s="20" t="s">
        <v>259</v>
      </c>
      <c r="D229" s="58" t="s">
        <v>676</v>
      </c>
      <c r="E229" s="21">
        <v>76200</v>
      </c>
      <c r="F229" s="20">
        <v>455000</v>
      </c>
      <c r="G229" s="22">
        <v>0.1016</v>
      </c>
      <c r="H229" s="20">
        <v>730500</v>
      </c>
      <c r="I229" s="20">
        <v>8408532</v>
      </c>
      <c r="J229" s="21">
        <v>60900</v>
      </c>
      <c r="K229" s="66"/>
    </row>
    <row r="230" spans="1:11" ht="15.75">
      <c r="A230" s="23"/>
      <c r="B230" s="18" t="s">
        <v>341</v>
      </c>
      <c r="C230" s="20"/>
      <c r="D230" s="19"/>
      <c r="E230" s="21">
        <f>SUBTOTAL(9,E227:E229)</f>
        <v>406650</v>
      </c>
      <c r="F230" s="20">
        <f>SUBTOTAL(9,F227:F229)</f>
        <v>1185500</v>
      </c>
      <c r="G230" s="22"/>
      <c r="H230" s="20">
        <f>SUBTOTAL(9,H227:H229)</f>
        <v>2191500</v>
      </c>
      <c r="I230" s="20">
        <f>SUBTOTAL(9,I227:I229)</f>
        <v>25225596</v>
      </c>
      <c r="J230" s="21">
        <f>SUBTOTAL(9,J227:J229)</f>
        <v>325200</v>
      </c>
      <c r="K230" s="12"/>
    </row>
    <row r="231" spans="1:11" ht="38.25">
      <c r="A231" s="7">
        <v>180</v>
      </c>
      <c r="B231" s="19" t="s">
        <v>342</v>
      </c>
      <c r="C231" s="20" t="s">
        <v>224</v>
      </c>
      <c r="D231" s="58" t="s">
        <v>677</v>
      </c>
      <c r="E231" s="21">
        <v>80000</v>
      </c>
      <c r="F231" s="20">
        <v>840000</v>
      </c>
      <c r="G231" s="22">
        <v>0.1654</v>
      </c>
      <c r="H231" s="20">
        <v>840000</v>
      </c>
      <c r="I231" s="20">
        <v>2541550.05</v>
      </c>
      <c r="J231" s="21">
        <v>64000</v>
      </c>
      <c r="K231" s="64">
        <v>200000</v>
      </c>
    </row>
    <row r="232" spans="1:11" ht="51">
      <c r="A232" s="7">
        <v>181</v>
      </c>
      <c r="B232" s="19" t="s">
        <v>342</v>
      </c>
      <c r="C232" s="20" t="s">
        <v>224</v>
      </c>
      <c r="D232" s="58" t="s">
        <v>678</v>
      </c>
      <c r="E232" s="21">
        <v>75000</v>
      </c>
      <c r="F232" s="20">
        <v>840000</v>
      </c>
      <c r="G232" s="22">
        <v>0.1654</v>
      </c>
      <c r="H232" s="20">
        <v>840000</v>
      </c>
      <c r="I232" s="20">
        <v>2541550.05</v>
      </c>
      <c r="J232" s="21">
        <v>60000</v>
      </c>
      <c r="K232" s="65"/>
    </row>
    <row r="233" spans="1:11" ht="51">
      <c r="A233" s="7">
        <v>182</v>
      </c>
      <c r="B233" s="19" t="s">
        <v>342</v>
      </c>
      <c r="C233" s="20" t="s">
        <v>224</v>
      </c>
      <c r="D233" s="58" t="s">
        <v>679</v>
      </c>
      <c r="E233" s="21">
        <v>75000</v>
      </c>
      <c r="F233" s="20">
        <v>840000</v>
      </c>
      <c r="G233" s="22">
        <v>0.1654</v>
      </c>
      <c r="H233" s="20">
        <v>840000</v>
      </c>
      <c r="I233" s="20">
        <v>2541550.05</v>
      </c>
      <c r="J233" s="21">
        <v>60000</v>
      </c>
      <c r="K233" s="65"/>
    </row>
    <row r="234" spans="1:11" ht="71.25" customHeight="1">
      <c r="A234" s="7">
        <v>183</v>
      </c>
      <c r="B234" s="19" t="s">
        <v>342</v>
      </c>
      <c r="C234" s="20" t="s">
        <v>224</v>
      </c>
      <c r="D234" s="58" t="s">
        <v>680</v>
      </c>
      <c r="E234" s="21">
        <v>90000</v>
      </c>
      <c r="F234" s="20">
        <v>840000</v>
      </c>
      <c r="G234" s="22">
        <v>0.1654</v>
      </c>
      <c r="H234" s="20">
        <v>840000</v>
      </c>
      <c r="I234" s="20">
        <v>2541550.05</v>
      </c>
      <c r="J234" s="21">
        <v>72000</v>
      </c>
      <c r="K234" s="66"/>
    </row>
    <row r="235" spans="1:11" ht="15.75">
      <c r="A235" s="23"/>
      <c r="B235" s="18" t="s">
        <v>343</v>
      </c>
      <c r="C235" s="20"/>
      <c r="D235" s="19"/>
      <c r="E235" s="21">
        <f>SUBTOTAL(9,E231:E234)</f>
        <v>320000</v>
      </c>
      <c r="F235" s="20">
        <f>SUBTOTAL(9,F231:F234)</f>
        <v>3360000</v>
      </c>
      <c r="G235" s="22"/>
      <c r="H235" s="20">
        <f>SUBTOTAL(9,H231:H234)</f>
        <v>3360000</v>
      </c>
      <c r="I235" s="20">
        <f>SUBTOTAL(9,I231:I234)</f>
        <v>10166200.2</v>
      </c>
      <c r="J235" s="21">
        <f>SUBTOTAL(9,J231:J234)</f>
        <v>256000</v>
      </c>
      <c r="K235" s="12"/>
    </row>
    <row r="236" spans="1:11" ht="51">
      <c r="A236" s="7">
        <v>184</v>
      </c>
      <c r="B236" s="19" t="s">
        <v>344</v>
      </c>
      <c r="C236" s="20" t="s">
        <v>238</v>
      </c>
      <c r="D236" s="58" t="s">
        <v>681</v>
      </c>
      <c r="E236" s="21">
        <v>474447.96</v>
      </c>
      <c r="F236" s="20">
        <v>1127000</v>
      </c>
      <c r="G236" s="22">
        <v>0.0775</v>
      </c>
      <c r="H236" s="20">
        <v>1127000</v>
      </c>
      <c r="I236" s="20">
        <v>1518270</v>
      </c>
      <c r="J236" s="21">
        <v>379558</v>
      </c>
      <c r="K236" s="64">
        <v>1000000</v>
      </c>
    </row>
    <row r="237" spans="1:11" ht="57" customHeight="1">
      <c r="A237" s="7">
        <v>185</v>
      </c>
      <c r="B237" s="19" t="s">
        <v>344</v>
      </c>
      <c r="C237" s="20" t="s">
        <v>238</v>
      </c>
      <c r="D237" s="58" t="s">
        <v>682</v>
      </c>
      <c r="E237" s="21">
        <v>179310.99</v>
      </c>
      <c r="F237" s="20">
        <v>1127000</v>
      </c>
      <c r="G237" s="22">
        <v>0.0775</v>
      </c>
      <c r="H237" s="20">
        <v>1127000</v>
      </c>
      <c r="I237" s="20">
        <v>1518270</v>
      </c>
      <c r="J237" s="21">
        <v>143448</v>
      </c>
      <c r="K237" s="65"/>
    </row>
    <row r="238" spans="1:11" ht="51">
      <c r="A238" s="7">
        <v>186</v>
      </c>
      <c r="B238" s="19" t="s">
        <v>344</v>
      </c>
      <c r="C238" s="20" t="s">
        <v>238</v>
      </c>
      <c r="D238" s="58" t="s">
        <v>683</v>
      </c>
      <c r="E238" s="21">
        <v>278149.9</v>
      </c>
      <c r="F238" s="20">
        <v>1127000</v>
      </c>
      <c r="G238" s="22">
        <v>0.0775</v>
      </c>
      <c r="H238" s="20">
        <v>1127000</v>
      </c>
      <c r="I238" s="20">
        <v>1518270</v>
      </c>
      <c r="J238" s="21">
        <v>222519</v>
      </c>
      <c r="K238" s="65"/>
    </row>
    <row r="239" spans="1:11" ht="66" customHeight="1">
      <c r="A239" s="7">
        <v>187</v>
      </c>
      <c r="B239" s="19" t="s">
        <v>344</v>
      </c>
      <c r="C239" s="20" t="s">
        <v>238</v>
      </c>
      <c r="D239" s="58" t="s">
        <v>684</v>
      </c>
      <c r="E239" s="21">
        <v>155313.28</v>
      </c>
      <c r="F239" s="20">
        <v>1127000</v>
      </c>
      <c r="G239" s="22">
        <v>0.0775</v>
      </c>
      <c r="H239" s="20">
        <v>1127000</v>
      </c>
      <c r="I239" s="20">
        <v>1518270</v>
      </c>
      <c r="J239" s="21">
        <v>124250</v>
      </c>
      <c r="K239" s="65"/>
    </row>
    <row r="240" spans="1:11" ht="38.25">
      <c r="A240" s="7">
        <v>188</v>
      </c>
      <c r="B240" s="19" t="s">
        <v>344</v>
      </c>
      <c r="C240" s="20" t="s">
        <v>238</v>
      </c>
      <c r="D240" s="58" t="s">
        <v>685</v>
      </c>
      <c r="E240" s="21">
        <v>454963.21</v>
      </c>
      <c r="F240" s="20">
        <v>1127000</v>
      </c>
      <c r="G240" s="22">
        <v>0.0775</v>
      </c>
      <c r="H240" s="20">
        <v>1127000</v>
      </c>
      <c r="I240" s="20">
        <v>1518270</v>
      </c>
      <c r="J240" s="21">
        <v>363970</v>
      </c>
      <c r="K240" s="66"/>
    </row>
    <row r="241" spans="1:11" ht="25.5">
      <c r="A241" s="23"/>
      <c r="B241" s="18" t="s">
        <v>345</v>
      </c>
      <c r="C241" s="20"/>
      <c r="D241" s="19"/>
      <c r="E241" s="21">
        <f>SUBTOTAL(9,E236:E240)</f>
        <v>1542185.3399999999</v>
      </c>
      <c r="F241" s="20">
        <f>SUBTOTAL(9,F236:F240)</f>
        <v>5635000</v>
      </c>
      <c r="G241" s="22"/>
      <c r="H241" s="20">
        <f>SUBTOTAL(9,H236:H240)</f>
        <v>5635000</v>
      </c>
      <c r="I241" s="20">
        <f>SUBTOTAL(9,I236:I240)</f>
        <v>7591350</v>
      </c>
      <c r="J241" s="21">
        <f>SUBTOTAL(9,J236:J240)</f>
        <v>1233745</v>
      </c>
      <c r="K241" s="12"/>
    </row>
    <row r="242" spans="1:11" ht="54" customHeight="1">
      <c r="A242" s="7">
        <v>189</v>
      </c>
      <c r="B242" s="19" t="s">
        <v>346</v>
      </c>
      <c r="C242" s="20" t="s">
        <v>232</v>
      </c>
      <c r="D242" s="58" t="s">
        <v>686</v>
      </c>
      <c r="E242" s="21">
        <v>320000</v>
      </c>
      <c r="F242" s="20">
        <v>269000</v>
      </c>
      <c r="G242" s="22">
        <v>0.1729</v>
      </c>
      <c r="H242" s="20">
        <v>269000</v>
      </c>
      <c r="I242" s="20">
        <v>4612253</v>
      </c>
      <c r="J242" s="21">
        <v>256000</v>
      </c>
      <c r="K242" s="64">
        <v>400000</v>
      </c>
    </row>
    <row r="243" spans="1:11" ht="38.25">
      <c r="A243" s="7">
        <v>190</v>
      </c>
      <c r="B243" s="19" t="s">
        <v>346</v>
      </c>
      <c r="C243" s="20" t="s">
        <v>232</v>
      </c>
      <c r="D243" s="58" t="s">
        <v>687</v>
      </c>
      <c r="E243" s="21">
        <v>90000</v>
      </c>
      <c r="F243" s="20">
        <v>269000</v>
      </c>
      <c r="G243" s="22">
        <v>0.1729</v>
      </c>
      <c r="H243" s="20">
        <v>269000</v>
      </c>
      <c r="I243" s="20">
        <v>4612253</v>
      </c>
      <c r="J243" s="21">
        <v>72000</v>
      </c>
      <c r="K243" s="65"/>
    </row>
    <row r="244" spans="1:11" ht="67.5" customHeight="1">
      <c r="A244" s="7">
        <v>191</v>
      </c>
      <c r="B244" s="19" t="s">
        <v>346</v>
      </c>
      <c r="C244" s="20" t="s">
        <v>232</v>
      </c>
      <c r="D244" s="58" t="s">
        <v>688</v>
      </c>
      <c r="E244" s="21">
        <v>170000</v>
      </c>
      <c r="F244" s="20">
        <v>269000</v>
      </c>
      <c r="G244" s="22">
        <v>0.1729</v>
      </c>
      <c r="H244" s="20">
        <v>269000</v>
      </c>
      <c r="I244" s="20">
        <v>4612253</v>
      </c>
      <c r="J244" s="21">
        <v>136000</v>
      </c>
      <c r="K244" s="66"/>
    </row>
    <row r="245" spans="1:11" ht="15.75">
      <c r="A245" s="23"/>
      <c r="B245" s="18" t="s">
        <v>347</v>
      </c>
      <c r="C245" s="20"/>
      <c r="D245" s="19"/>
      <c r="E245" s="21">
        <f>SUBTOTAL(9,E242:E244)</f>
        <v>580000</v>
      </c>
      <c r="F245" s="20">
        <f>SUBTOTAL(9,F242:F244)</f>
        <v>807000</v>
      </c>
      <c r="G245" s="22"/>
      <c r="H245" s="20">
        <f>SUBTOTAL(9,H242:H244)</f>
        <v>807000</v>
      </c>
      <c r="I245" s="20">
        <f>SUBTOTAL(9,I242:I244)</f>
        <v>13836759</v>
      </c>
      <c r="J245" s="21">
        <f>SUBTOTAL(9,J242:J244)</f>
        <v>464000</v>
      </c>
      <c r="K245" s="12"/>
    </row>
    <row r="246" spans="1:11" ht="25.5">
      <c r="A246" s="7">
        <v>192</v>
      </c>
      <c r="B246" s="8" t="s">
        <v>348</v>
      </c>
      <c r="C246" s="9" t="s">
        <v>272</v>
      </c>
      <c r="D246" s="57" t="s">
        <v>689</v>
      </c>
      <c r="E246" s="10">
        <v>360000</v>
      </c>
      <c r="F246" s="9">
        <v>1526290</v>
      </c>
      <c r="G246" s="11">
        <v>0.0685</v>
      </c>
      <c r="H246" s="9">
        <v>1526290</v>
      </c>
      <c r="I246" s="9">
        <v>2897490</v>
      </c>
      <c r="J246" s="10">
        <v>288000</v>
      </c>
      <c r="K246" s="64">
        <v>1100000</v>
      </c>
    </row>
    <row r="247" spans="1:11" ht="38.25">
      <c r="A247" s="7">
        <v>193</v>
      </c>
      <c r="B247" s="19" t="s">
        <v>348</v>
      </c>
      <c r="C247" s="20" t="s">
        <v>272</v>
      </c>
      <c r="D247" s="58" t="s">
        <v>690</v>
      </c>
      <c r="E247" s="21">
        <v>420000</v>
      </c>
      <c r="F247" s="20">
        <v>1526290</v>
      </c>
      <c r="G247" s="22">
        <v>0.0685</v>
      </c>
      <c r="H247" s="9">
        <v>1526290</v>
      </c>
      <c r="I247" s="20">
        <v>2897490</v>
      </c>
      <c r="J247" s="21">
        <v>336000</v>
      </c>
      <c r="K247" s="65"/>
    </row>
    <row r="248" spans="1:11" ht="38.25">
      <c r="A248" s="7">
        <v>194</v>
      </c>
      <c r="B248" s="19" t="s">
        <v>348</v>
      </c>
      <c r="C248" s="20" t="s">
        <v>272</v>
      </c>
      <c r="D248" s="58" t="s">
        <v>691</v>
      </c>
      <c r="E248" s="21">
        <v>300000</v>
      </c>
      <c r="F248" s="20">
        <v>1526290</v>
      </c>
      <c r="G248" s="22">
        <v>0.0685</v>
      </c>
      <c r="H248" s="9">
        <v>1526290</v>
      </c>
      <c r="I248" s="20">
        <v>2897490</v>
      </c>
      <c r="J248" s="21">
        <v>240000</v>
      </c>
      <c r="K248" s="65"/>
    </row>
    <row r="249" spans="1:11" ht="38.25">
      <c r="A249" s="7">
        <v>195</v>
      </c>
      <c r="B249" s="19" t="s">
        <v>348</v>
      </c>
      <c r="C249" s="20" t="s">
        <v>272</v>
      </c>
      <c r="D249" s="58" t="s">
        <v>692</v>
      </c>
      <c r="E249" s="21">
        <v>450000</v>
      </c>
      <c r="F249" s="20">
        <v>1526290</v>
      </c>
      <c r="G249" s="22">
        <v>0.0685</v>
      </c>
      <c r="H249" s="9">
        <v>1526290</v>
      </c>
      <c r="I249" s="20">
        <v>2897490</v>
      </c>
      <c r="J249" s="21">
        <v>360000</v>
      </c>
      <c r="K249" s="65"/>
    </row>
    <row r="250" spans="1:11" ht="39" customHeight="1">
      <c r="A250" s="7">
        <v>196</v>
      </c>
      <c r="B250" s="19" t="s">
        <v>348</v>
      </c>
      <c r="C250" s="20" t="s">
        <v>272</v>
      </c>
      <c r="D250" s="58" t="s">
        <v>693</v>
      </c>
      <c r="E250" s="21">
        <v>250000</v>
      </c>
      <c r="F250" s="20">
        <v>1526290</v>
      </c>
      <c r="G250" s="22">
        <v>0.0685</v>
      </c>
      <c r="H250" s="9">
        <v>1526290</v>
      </c>
      <c r="I250" s="20">
        <v>2897490</v>
      </c>
      <c r="J250" s="21">
        <v>200000</v>
      </c>
      <c r="K250" s="66"/>
    </row>
    <row r="251" spans="1:11" ht="15.75">
      <c r="A251" s="23"/>
      <c r="B251" s="18" t="s">
        <v>349</v>
      </c>
      <c r="C251" s="20"/>
      <c r="D251" s="19"/>
      <c r="E251" s="21">
        <f>SUBTOTAL(9,E246:E250)</f>
        <v>1780000</v>
      </c>
      <c r="F251" s="20">
        <f>SUBTOTAL(9,F246:F250)</f>
        <v>7631450</v>
      </c>
      <c r="G251" s="22"/>
      <c r="H251" s="9">
        <f>SUBTOTAL(9,H246:H250)</f>
        <v>7631450</v>
      </c>
      <c r="I251" s="20">
        <f>SUBTOTAL(9,I246:I250)</f>
        <v>14487450</v>
      </c>
      <c r="J251" s="21">
        <f>SUBTOTAL(9,J246:J250)</f>
        <v>1424000</v>
      </c>
      <c r="K251" s="12"/>
    </row>
    <row r="252" spans="1:11" ht="51">
      <c r="A252" s="7">
        <v>197</v>
      </c>
      <c r="B252" s="19" t="s">
        <v>350</v>
      </c>
      <c r="C252" s="7" t="s">
        <v>259</v>
      </c>
      <c r="D252" s="58" t="s">
        <v>694</v>
      </c>
      <c r="E252" s="25">
        <v>1579275</v>
      </c>
      <c r="F252" s="7">
        <v>9310907</v>
      </c>
      <c r="G252" s="26">
        <v>1.0745</v>
      </c>
      <c r="H252" s="7">
        <v>9310907</v>
      </c>
      <c r="I252" s="7">
        <v>1991313</v>
      </c>
      <c r="J252" s="25">
        <v>1263420</v>
      </c>
      <c r="K252" s="64">
        <v>3000000</v>
      </c>
    </row>
    <row r="253" spans="1:11" ht="54" customHeight="1">
      <c r="A253" s="7">
        <v>198</v>
      </c>
      <c r="B253" s="19" t="s">
        <v>350</v>
      </c>
      <c r="C253" s="7" t="s">
        <v>259</v>
      </c>
      <c r="D253" s="58" t="s">
        <v>695</v>
      </c>
      <c r="E253" s="25">
        <v>929750</v>
      </c>
      <c r="F253" s="7">
        <v>9310907</v>
      </c>
      <c r="G253" s="26">
        <v>1.0745</v>
      </c>
      <c r="H253" s="7">
        <v>9310907</v>
      </c>
      <c r="I253" s="7">
        <v>1991313</v>
      </c>
      <c r="J253" s="25">
        <v>743800</v>
      </c>
      <c r="K253" s="65"/>
    </row>
    <row r="254" spans="1:11" ht="53.25" customHeight="1">
      <c r="A254" s="7">
        <v>199</v>
      </c>
      <c r="B254" s="19" t="s">
        <v>350</v>
      </c>
      <c r="C254" s="7" t="s">
        <v>259</v>
      </c>
      <c r="D254" s="58" t="s">
        <v>696</v>
      </c>
      <c r="E254" s="25">
        <v>1004500</v>
      </c>
      <c r="F254" s="7">
        <v>9310907</v>
      </c>
      <c r="G254" s="26">
        <v>1.0745</v>
      </c>
      <c r="H254" s="7">
        <v>9310907</v>
      </c>
      <c r="I254" s="7">
        <v>1991313</v>
      </c>
      <c r="J254" s="25">
        <v>803600</v>
      </c>
      <c r="K254" s="65"/>
    </row>
    <row r="255" spans="1:11" ht="81.75" customHeight="1">
      <c r="A255" s="7">
        <v>200</v>
      </c>
      <c r="B255" s="19" t="s">
        <v>350</v>
      </c>
      <c r="C255" s="7" t="s">
        <v>259</v>
      </c>
      <c r="D255" s="58" t="s">
        <v>697</v>
      </c>
      <c r="E255" s="25">
        <v>642960</v>
      </c>
      <c r="F255" s="7">
        <v>9310907</v>
      </c>
      <c r="G255" s="26">
        <v>1.0745</v>
      </c>
      <c r="H255" s="7">
        <v>9310907</v>
      </c>
      <c r="I255" s="7">
        <v>1991313</v>
      </c>
      <c r="J255" s="25">
        <v>514368</v>
      </c>
      <c r="K255" s="65"/>
    </row>
    <row r="256" spans="1:11" ht="54.75" customHeight="1">
      <c r="A256" s="7">
        <v>201</v>
      </c>
      <c r="B256" s="19" t="s">
        <v>350</v>
      </c>
      <c r="C256" s="7" t="s">
        <v>259</v>
      </c>
      <c r="D256" s="58" t="s">
        <v>698</v>
      </c>
      <c r="E256" s="25">
        <v>250400</v>
      </c>
      <c r="F256" s="7">
        <v>9310907</v>
      </c>
      <c r="G256" s="26">
        <v>1.0745</v>
      </c>
      <c r="H256" s="7">
        <v>9310907</v>
      </c>
      <c r="I256" s="7">
        <v>1991313</v>
      </c>
      <c r="J256" s="25">
        <v>200320</v>
      </c>
      <c r="K256" s="66"/>
    </row>
    <row r="257" spans="1:11" ht="25.5">
      <c r="A257" s="23"/>
      <c r="B257" s="18" t="s">
        <v>351</v>
      </c>
      <c r="C257" s="7"/>
      <c r="D257" s="19"/>
      <c r="E257" s="25">
        <f>SUBTOTAL(9,E252:E256)</f>
        <v>4406885</v>
      </c>
      <c r="F257" s="7">
        <f>SUBTOTAL(9,F252:F256)</f>
        <v>46554535</v>
      </c>
      <c r="G257" s="26"/>
      <c r="H257" s="7">
        <f>SUBTOTAL(9,H252:H256)</f>
        <v>46554535</v>
      </c>
      <c r="I257" s="7">
        <f>SUBTOTAL(9,I252:I256)</f>
        <v>9956565</v>
      </c>
      <c r="J257" s="25">
        <f>SUBTOTAL(9,J252:J256)</f>
        <v>3525508</v>
      </c>
      <c r="K257" s="5"/>
    </row>
    <row r="258" spans="1:11" ht="58.5" customHeight="1">
      <c r="A258" s="7">
        <v>202</v>
      </c>
      <c r="B258" s="19" t="s">
        <v>352</v>
      </c>
      <c r="C258" s="20" t="s">
        <v>259</v>
      </c>
      <c r="D258" s="58" t="s">
        <v>699</v>
      </c>
      <c r="E258" s="21">
        <v>160320</v>
      </c>
      <c r="F258" s="20">
        <v>983735</v>
      </c>
      <c r="G258" s="22">
        <v>0.0922</v>
      </c>
      <c r="H258" s="20">
        <v>983735</v>
      </c>
      <c r="I258" s="20">
        <v>1811886.55</v>
      </c>
      <c r="J258" s="21">
        <v>128256</v>
      </c>
      <c r="K258" s="64">
        <v>160000</v>
      </c>
    </row>
    <row r="259" spans="1:11" ht="51">
      <c r="A259" s="7">
        <v>203</v>
      </c>
      <c r="B259" s="19" t="s">
        <v>352</v>
      </c>
      <c r="C259" s="20" t="s">
        <v>259</v>
      </c>
      <c r="D259" s="58" t="s">
        <v>700</v>
      </c>
      <c r="E259" s="21">
        <v>111980</v>
      </c>
      <c r="F259" s="20">
        <v>983735</v>
      </c>
      <c r="G259" s="22">
        <v>0.0922</v>
      </c>
      <c r="H259" s="20">
        <v>983735</v>
      </c>
      <c r="I259" s="20">
        <v>1811886.55</v>
      </c>
      <c r="J259" s="21">
        <v>89584</v>
      </c>
      <c r="K259" s="66"/>
    </row>
    <row r="260" spans="1:11" ht="25.5">
      <c r="A260" s="23"/>
      <c r="B260" s="18" t="s">
        <v>353</v>
      </c>
      <c r="C260" s="20"/>
      <c r="D260" s="19"/>
      <c r="E260" s="21">
        <f>SUBTOTAL(9,E258:E259)</f>
        <v>272300</v>
      </c>
      <c r="F260" s="20">
        <f>SUBTOTAL(9,F258:F259)</f>
        <v>1967470</v>
      </c>
      <c r="G260" s="22"/>
      <c r="H260" s="20">
        <f>SUBTOTAL(9,H258:H259)</f>
        <v>1967470</v>
      </c>
      <c r="I260" s="20">
        <f>SUBTOTAL(9,I258:I259)</f>
        <v>3623773.1</v>
      </c>
      <c r="J260" s="21">
        <f>SUBTOTAL(9,J258:J259)</f>
        <v>217840</v>
      </c>
      <c r="K260" s="12"/>
    </row>
    <row r="261" spans="1:11" ht="38.25">
      <c r="A261" s="7">
        <v>204</v>
      </c>
      <c r="B261" s="8" t="s">
        <v>354</v>
      </c>
      <c r="C261" s="9" t="s">
        <v>235</v>
      </c>
      <c r="D261" s="57" t="s">
        <v>701</v>
      </c>
      <c r="E261" s="10">
        <v>156000</v>
      </c>
      <c r="F261" s="9">
        <v>1013470</v>
      </c>
      <c r="G261" s="11">
        <v>0.2007</v>
      </c>
      <c r="H261" s="9">
        <v>1013470</v>
      </c>
      <c r="I261" s="9">
        <v>1228737</v>
      </c>
      <c r="J261" s="10">
        <v>124800</v>
      </c>
      <c r="K261" s="64">
        <v>250000</v>
      </c>
    </row>
    <row r="262" spans="1:11" ht="38.25">
      <c r="A262" s="7">
        <v>205</v>
      </c>
      <c r="B262" s="8" t="s">
        <v>354</v>
      </c>
      <c r="C262" s="9" t="s">
        <v>235</v>
      </c>
      <c r="D262" s="57" t="s">
        <v>702</v>
      </c>
      <c r="E262" s="10">
        <v>80000</v>
      </c>
      <c r="F262" s="9">
        <v>1013470</v>
      </c>
      <c r="G262" s="11">
        <v>0.2007</v>
      </c>
      <c r="H262" s="9">
        <v>1013470</v>
      </c>
      <c r="I262" s="9">
        <v>1228737</v>
      </c>
      <c r="J262" s="10">
        <v>64000</v>
      </c>
      <c r="K262" s="65"/>
    </row>
    <row r="263" spans="1:11" ht="38.25">
      <c r="A263" s="7">
        <v>206</v>
      </c>
      <c r="B263" s="8" t="s">
        <v>354</v>
      </c>
      <c r="C263" s="9" t="s">
        <v>235</v>
      </c>
      <c r="D263" s="57" t="s">
        <v>703</v>
      </c>
      <c r="E263" s="10">
        <v>94000</v>
      </c>
      <c r="F263" s="9">
        <v>1013470</v>
      </c>
      <c r="G263" s="11">
        <v>0.2007</v>
      </c>
      <c r="H263" s="9">
        <v>1013470</v>
      </c>
      <c r="I263" s="9">
        <v>1228737</v>
      </c>
      <c r="J263" s="10">
        <v>75200</v>
      </c>
      <c r="K263" s="65"/>
    </row>
    <row r="264" spans="1:11" ht="38.25">
      <c r="A264" s="7">
        <v>207</v>
      </c>
      <c r="B264" s="8" t="s">
        <v>354</v>
      </c>
      <c r="C264" s="9" t="s">
        <v>235</v>
      </c>
      <c r="D264" s="57" t="s">
        <v>704</v>
      </c>
      <c r="E264" s="10">
        <v>100000</v>
      </c>
      <c r="F264" s="9">
        <v>1013470</v>
      </c>
      <c r="G264" s="11">
        <v>0.2007</v>
      </c>
      <c r="H264" s="9">
        <v>1013470</v>
      </c>
      <c r="I264" s="9">
        <v>1228737</v>
      </c>
      <c r="J264" s="10">
        <v>80000</v>
      </c>
      <c r="K264" s="66"/>
    </row>
    <row r="265" spans="1:11" ht="15.75">
      <c r="A265" s="23"/>
      <c r="B265" s="18" t="s">
        <v>355</v>
      </c>
      <c r="C265" s="9"/>
      <c r="D265" s="8"/>
      <c r="E265" s="10">
        <f>SUBTOTAL(9,E261:E264)</f>
        <v>430000</v>
      </c>
      <c r="F265" s="9">
        <f>SUBTOTAL(9,F261:F264)</f>
        <v>4053880</v>
      </c>
      <c r="G265" s="11"/>
      <c r="H265" s="9">
        <f>SUBTOTAL(9,H261:H264)</f>
        <v>4053880</v>
      </c>
      <c r="I265" s="9">
        <f>SUBTOTAL(9,I261:I264)</f>
        <v>4914948</v>
      </c>
      <c r="J265" s="10">
        <f>SUBTOTAL(9,J261:J264)</f>
        <v>344000</v>
      </c>
      <c r="K265" s="12"/>
    </row>
    <row r="266" spans="1:11" ht="38.25">
      <c r="A266" s="7">
        <v>208</v>
      </c>
      <c r="B266" s="19" t="s">
        <v>356</v>
      </c>
      <c r="C266" s="20" t="s">
        <v>243</v>
      </c>
      <c r="D266" s="58" t="s">
        <v>705</v>
      </c>
      <c r="E266" s="21">
        <v>600000</v>
      </c>
      <c r="F266" s="20">
        <v>1000000</v>
      </c>
      <c r="G266" s="22">
        <v>0.0506</v>
      </c>
      <c r="H266" s="20">
        <v>1951100</v>
      </c>
      <c r="I266" s="20">
        <v>7893341.06</v>
      </c>
      <c r="J266" s="21">
        <v>480000</v>
      </c>
      <c r="K266" s="64">
        <v>800000</v>
      </c>
    </row>
    <row r="267" spans="1:11" ht="79.5" customHeight="1">
      <c r="A267" s="7">
        <v>209</v>
      </c>
      <c r="B267" s="19" t="s">
        <v>356</v>
      </c>
      <c r="C267" s="20" t="s">
        <v>243</v>
      </c>
      <c r="D267" s="58" t="s">
        <v>706</v>
      </c>
      <c r="E267" s="21">
        <v>220000</v>
      </c>
      <c r="F267" s="20">
        <v>951100</v>
      </c>
      <c r="G267" s="22">
        <v>0.0541</v>
      </c>
      <c r="H267" s="20">
        <v>1951100</v>
      </c>
      <c r="I267" s="20">
        <v>7893341.06</v>
      </c>
      <c r="J267" s="21">
        <v>176000</v>
      </c>
      <c r="K267" s="65"/>
    </row>
    <row r="268" spans="1:11" ht="63.75">
      <c r="A268" s="7">
        <v>210</v>
      </c>
      <c r="B268" s="19" t="s">
        <v>356</v>
      </c>
      <c r="C268" s="20" t="s">
        <v>243</v>
      </c>
      <c r="D268" s="58" t="s">
        <v>707</v>
      </c>
      <c r="E268" s="21">
        <v>400000</v>
      </c>
      <c r="F268" s="20">
        <v>1000000</v>
      </c>
      <c r="G268" s="22">
        <v>0.0506</v>
      </c>
      <c r="H268" s="20">
        <v>1951100</v>
      </c>
      <c r="I268" s="20">
        <v>7893341.06</v>
      </c>
      <c r="J268" s="21">
        <v>320000</v>
      </c>
      <c r="K268" s="65"/>
    </row>
    <row r="269" spans="1:11" ht="51">
      <c r="A269" s="7">
        <v>211</v>
      </c>
      <c r="B269" s="19" t="s">
        <v>356</v>
      </c>
      <c r="C269" s="20" t="s">
        <v>243</v>
      </c>
      <c r="D269" s="58" t="s">
        <v>708</v>
      </c>
      <c r="E269" s="21">
        <v>150000</v>
      </c>
      <c r="F269" s="20">
        <v>1000000</v>
      </c>
      <c r="G269" s="22">
        <v>0.0506</v>
      </c>
      <c r="H269" s="20">
        <v>1951100</v>
      </c>
      <c r="I269" s="20">
        <v>7893341.06</v>
      </c>
      <c r="J269" s="21">
        <v>120000</v>
      </c>
      <c r="K269" s="66"/>
    </row>
    <row r="270" spans="1:11" ht="15.75">
      <c r="A270" s="23"/>
      <c r="B270" s="18" t="s">
        <v>357</v>
      </c>
      <c r="C270" s="20"/>
      <c r="D270" s="19"/>
      <c r="E270" s="21">
        <f>SUBTOTAL(9,E266:E269)</f>
        <v>1370000</v>
      </c>
      <c r="F270" s="20">
        <f>SUBTOTAL(9,F266:F269)</f>
        <v>3951100</v>
      </c>
      <c r="G270" s="22"/>
      <c r="H270" s="20">
        <f>SUBTOTAL(9,H266:H269)</f>
        <v>7804400</v>
      </c>
      <c r="I270" s="20">
        <f>SUBTOTAL(9,I266:I269)</f>
        <v>31573364.24</v>
      </c>
      <c r="J270" s="21">
        <f>SUBTOTAL(9,J266:J269)</f>
        <v>1096000</v>
      </c>
      <c r="K270" s="12"/>
    </row>
    <row r="271" spans="1:11" ht="59.25" customHeight="1">
      <c r="A271" s="7">
        <v>212</v>
      </c>
      <c r="B271" s="19" t="s">
        <v>358</v>
      </c>
      <c r="C271" s="20" t="s">
        <v>328</v>
      </c>
      <c r="D271" s="58" t="s">
        <v>709</v>
      </c>
      <c r="E271" s="21">
        <v>1469388.53</v>
      </c>
      <c r="F271" s="20">
        <v>4695000</v>
      </c>
      <c r="G271" s="22">
        <v>0.0585</v>
      </c>
      <c r="H271" s="20">
        <v>4695000</v>
      </c>
      <c r="I271" s="20">
        <v>5048105</v>
      </c>
      <c r="J271" s="21">
        <v>1175510</v>
      </c>
      <c r="K271" s="64">
        <v>1200000</v>
      </c>
    </row>
    <row r="272" spans="1:11" ht="95.25" customHeight="1">
      <c r="A272" s="7">
        <v>213</v>
      </c>
      <c r="B272" s="19" t="s">
        <v>358</v>
      </c>
      <c r="C272" s="20" t="s">
        <v>328</v>
      </c>
      <c r="D272" s="58" t="s">
        <v>710</v>
      </c>
      <c r="E272" s="21">
        <v>185825.46</v>
      </c>
      <c r="F272" s="20">
        <v>4695000</v>
      </c>
      <c r="G272" s="22">
        <v>0.0585</v>
      </c>
      <c r="H272" s="20">
        <v>4695000</v>
      </c>
      <c r="I272" s="20">
        <v>5048105</v>
      </c>
      <c r="J272" s="21">
        <v>148660</v>
      </c>
      <c r="K272" s="65"/>
    </row>
    <row r="273" spans="1:11" ht="38.25">
      <c r="A273" s="7">
        <v>214</v>
      </c>
      <c r="B273" s="19" t="s">
        <v>358</v>
      </c>
      <c r="C273" s="20" t="s">
        <v>328</v>
      </c>
      <c r="D273" s="58" t="s">
        <v>711</v>
      </c>
      <c r="E273" s="21">
        <v>117149.03</v>
      </c>
      <c r="F273" s="20">
        <v>4695000</v>
      </c>
      <c r="G273" s="22">
        <v>0.0585</v>
      </c>
      <c r="H273" s="20">
        <v>4695000</v>
      </c>
      <c r="I273" s="20">
        <v>5048105</v>
      </c>
      <c r="J273" s="21">
        <v>93719</v>
      </c>
      <c r="K273" s="65"/>
    </row>
    <row r="274" spans="1:11" ht="38.25">
      <c r="A274" s="7">
        <v>215</v>
      </c>
      <c r="B274" s="19" t="s">
        <v>358</v>
      </c>
      <c r="C274" s="20" t="s">
        <v>328</v>
      </c>
      <c r="D274" s="58" t="s">
        <v>712</v>
      </c>
      <c r="E274" s="21">
        <v>120000</v>
      </c>
      <c r="F274" s="20">
        <v>4695000</v>
      </c>
      <c r="G274" s="22">
        <v>0.0585</v>
      </c>
      <c r="H274" s="20">
        <v>4695000</v>
      </c>
      <c r="I274" s="20">
        <v>5048105</v>
      </c>
      <c r="J274" s="21">
        <v>96000</v>
      </c>
      <c r="K274" s="66"/>
    </row>
    <row r="275" spans="1:11" ht="15.75">
      <c r="A275" s="23"/>
      <c r="B275" s="18" t="s">
        <v>359</v>
      </c>
      <c r="C275" s="20"/>
      <c r="D275" s="19"/>
      <c r="E275" s="21">
        <f>SUBTOTAL(9,E271:E274)</f>
        <v>1892363.02</v>
      </c>
      <c r="F275" s="20">
        <f>SUBTOTAL(9,F271:F274)</f>
        <v>18780000</v>
      </c>
      <c r="G275" s="22"/>
      <c r="H275" s="20">
        <f>SUBTOTAL(9,H271:H274)</f>
        <v>18780000</v>
      </c>
      <c r="I275" s="20">
        <f>SUBTOTAL(9,I271:I274)</f>
        <v>20192420</v>
      </c>
      <c r="J275" s="21">
        <f>SUBTOTAL(9,J271:J274)</f>
        <v>1513889</v>
      </c>
      <c r="K275" s="12"/>
    </row>
    <row r="276" spans="1:11" ht="38.25">
      <c r="A276" s="7">
        <v>216</v>
      </c>
      <c r="B276" s="19" t="s">
        <v>360</v>
      </c>
      <c r="C276" s="20" t="s">
        <v>243</v>
      </c>
      <c r="D276" s="58" t="s">
        <v>713</v>
      </c>
      <c r="E276" s="21">
        <v>104500</v>
      </c>
      <c r="F276" s="20">
        <v>476300</v>
      </c>
      <c r="G276" s="22">
        <v>0.0777</v>
      </c>
      <c r="H276" s="20">
        <v>476300</v>
      </c>
      <c r="I276" s="20">
        <v>2343669</v>
      </c>
      <c r="J276" s="21">
        <v>83600</v>
      </c>
      <c r="K276" s="64">
        <v>200000</v>
      </c>
    </row>
    <row r="277" spans="1:11" ht="65.25" customHeight="1">
      <c r="A277" s="7">
        <v>217</v>
      </c>
      <c r="B277" s="19" t="s">
        <v>360</v>
      </c>
      <c r="C277" s="20" t="s">
        <v>243</v>
      </c>
      <c r="D277" s="58" t="s">
        <v>714</v>
      </c>
      <c r="E277" s="21">
        <v>155000</v>
      </c>
      <c r="F277" s="20">
        <v>476300</v>
      </c>
      <c r="G277" s="22">
        <v>0.0777</v>
      </c>
      <c r="H277" s="20">
        <v>476300</v>
      </c>
      <c r="I277" s="20">
        <v>2343669</v>
      </c>
      <c r="J277" s="21">
        <v>124000</v>
      </c>
      <c r="K277" s="65"/>
    </row>
    <row r="278" spans="1:11" ht="38.25">
      <c r="A278" s="7">
        <v>218</v>
      </c>
      <c r="B278" s="19" t="s">
        <v>360</v>
      </c>
      <c r="C278" s="20" t="s">
        <v>243</v>
      </c>
      <c r="D278" s="58" t="s">
        <v>715</v>
      </c>
      <c r="E278" s="21">
        <v>89250</v>
      </c>
      <c r="F278" s="20">
        <v>476300</v>
      </c>
      <c r="G278" s="22">
        <v>0.0777</v>
      </c>
      <c r="H278" s="20">
        <v>476300</v>
      </c>
      <c r="I278" s="20">
        <v>2343669</v>
      </c>
      <c r="J278" s="21">
        <v>71400</v>
      </c>
      <c r="K278" s="66"/>
    </row>
    <row r="279" spans="1:11" ht="15.75">
      <c r="A279" s="23"/>
      <c r="B279" s="18" t="s">
        <v>361</v>
      </c>
      <c r="C279" s="20"/>
      <c r="D279" s="19"/>
      <c r="E279" s="21">
        <f>SUBTOTAL(9,E276:E278)</f>
        <v>348750</v>
      </c>
      <c r="F279" s="20">
        <f>SUBTOTAL(9,F276:F278)</f>
        <v>1428900</v>
      </c>
      <c r="G279" s="22"/>
      <c r="H279" s="20">
        <f>SUBTOTAL(9,H276:H278)</f>
        <v>1428900</v>
      </c>
      <c r="I279" s="20">
        <f>SUBTOTAL(9,I276:I278)</f>
        <v>7031007</v>
      </c>
      <c r="J279" s="21">
        <f>SUBTOTAL(9,J276:J278)</f>
        <v>279000</v>
      </c>
      <c r="K279" s="12"/>
    </row>
    <row r="280" spans="1:11" ht="51">
      <c r="A280" s="7">
        <v>219</v>
      </c>
      <c r="B280" s="19" t="s">
        <v>362</v>
      </c>
      <c r="C280" s="20" t="s">
        <v>259</v>
      </c>
      <c r="D280" s="58" t="s">
        <v>716</v>
      </c>
      <c r="E280" s="21">
        <v>108121.32</v>
      </c>
      <c r="F280" s="20">
        <v>557000</v>
      </c>
      <c r="G280" s="22">
        <v>0.1362</v>
      </c>
      <c r="H280" s="20">
        <v>557000</v>
      </c>
      <c r="I280" s="20">
        <v>2019282</v>
      </c>
      <c r="J280" s="21">
        <v>86400</v>
      </c>
      <c r="K280" s="64">
        <v>120000</v>
      </c>
    </row>
    <row r="281" spans="1:11" ht="38.25">
      <c r="A281" s="7">
        <v>220</v>
      </c>
      <c r="B281" s="19" t="s">
        <v>362</v>
      </c>
      <c r="C281" s="20" t="s">
        <v>259</v>
      </c>
      <c r="D281" s="58" t="s">
        <v>717</v>
      </c>
      <c r="E281" s="21">
        <v>86099.56</v>
      </c>
      <c r="F281" s="20">
        <v>557000</v>
      </c>
      <c r="G281" s="22">
        <v>0.1362</v>
      </c>
      <c r="H281" s="20">
        <v>557000</v>
      </c>
      <c r="I281" s="20">
        <v>2019282</v>
      </c>
      <c r="J281" s="21">
        <v>68800</v>
      </c>
      <c r="K281" s="66"/>
    </row>
    <row r="282" spans="1:11" ht="15.75">
      <c r="A282" s="23"/>
      <c r="B282" s="18" t="s">
        <v>363</v>
      </c>
      <c r="C282" s="20"/>
      <c r="D282" s="19"/>
      <c r="E282" s="21">
        <f>SUBTOTAL(9,E280:E281)</f>
        <v>194220.88</v>
      </c>
      <c r="F282" s="20">
        <f>SUBTOTAL(9,F280:F281)</f>
        <v>1114000</v>
      </c>
      <c r="G282" s="22"/>
      <c r="H282" s="20">
        <f>SUBTOTAL(9,H280:H281)</f>
        <v>1114000</v>
      </c>
      <c r="I282" s="20">
        <f>SUBTOTAL(9,I280:I281)</f>
        <v>4038564</v>
      </c>
      <c r="J282" s="21">
        <f>SUBTOTAL(9,J280:J281)</f>
        <v>155200</v>
      </c>
      <c r="K282" s="12"/>
    </row>
    <row r="283" spans="1:11" ht="38.25">
      <c r="A283" s="7">
        <v>221</v>
      </c>
      <c r="B283" s="19" t="s">
        <v>364</v>
      </c>
      <c r="C283" s="20" t="s">
        <v>311</v>
      </c>
      <c r="D283" s="58" t="s">
        <v>718</v>
      </c>
      <c r="E283" s="21">
        <v>100000</v>
      </c>
      <c r="F283" s="20">
        <v>1312800</v>
      </c>
      <c r="G283" s="22">
        <v>0.2884</v>
      </c>
      <c r="H283" s="20">
        <v>2410613</v>
      </c>
      <c r="I283" s="20">
        <v>1122097</v>
      </c>
      <c r="J283" s="21">
        <v>80000</v>
      </c>
      <c r="K283" s="64">
        <v>450000</v>
      </c>
    </row>
    <row r="284" spans="1:11" ht="51">
      <c r="A284" s="7">
        <v>222</v>
      </c>
      <c r="B284" s="19" t="s">
        <v>364</v>
      </c>
      <c r="C284" s="20" t="s">
        <v>311</v>
      </c>
      <c r="D284" s="58" t="s">
        <v>719</v>
      </c>
      <c r="E284" s="21">
        <v>230000</v>
      </c>
      <c r="F284" s="20">
        <v>1312800</v>
      </c>
      <c r="G284" s="22">
        <v>0.2884</v>
      </c>
      <c r="H284" s="20">
        <v>2410613</v>
      </c>
      <c r="I284" s="20">
        <v>1122097</v>
      </c>
      <c r="J284" s="21">
        <v>184000</v>
      </c>
      <c r="K284" s="65"/>
    </row>
    <row r="285" spans="1:11" ht="63.75">
      <c r="A285" s="7">
        <v>223</v>
      </c>
      <c r="B285" s="19" t="s">
        <v>364</v>
      </c>
      <c r="C285" s="20" t="s">
        <v>311</v>
      </c>
      <c r="D285" s="58" t="s">
        <v>720</v>
      </c>
      <c r="E285" s="21">
        <v>173250</v>
      </c>
      <c r="F285" s="20">
        <v>1097813</v>
      </c>
      <c r="G285" s="22">
        <v>0.338</v>
      </c>
      <c r="H285" s="20">
        <v>2410613</v>
      </c>
      <c r="I285" s="20">
        <v>1122097</v>
      </c>
      <c r="J285" s="21">
        <v>138600</v>
      </c>
      <c r="K285" s="65"/>
    </row>
    <row r="286" spans="1:11" ht="38.25">
      <c r="A286" s="7">
        <v>224</v>
      </c>
      <c r="B286" s="19" t="s">
        <v>364</v>
      </c>
      <c r="C286" s="20" t="s">
        <v>311</v>
      </c>
      <c r="D286" s="58" t="s">
        <v>0</v>
      </c>
      <c r="E286" s="21">
        <v>194000</v>
      </c>
      <c r="F286" s="20">
        <v>1312800</v>
      </c>
      <c r="G286" s="22">
        <v>0.2884</v>
      </c>
      <c r="H286" s="20">
        <v>2410613</v>
      </c>
      <c r="I286" s="20">
        <v>1122097</v>
      </c>
      <c r="J286" s="21">
        <v>155200</v>
      </c>
      <c r="K286" s="66"/>
    </row>
    <row r="287" spans="1:11" ht="26.25" customHeight="1">
      <c r="A287" s="23"/>
      <c r="B287" s="18" t="s">
        <v>365</v>
      </c>
      <c r="C287" s="20"/>
      <c r="D287" s="19"/>
      <c r="E287" s="21">
        <f>SUBTOTAL(9,E283:E286)</f>
        <v>697250</v>
      </c>
      <c r="F287" s="20">
        <f>SUBTOTAL(9,F283:F286)</f>
        <v>5036213</v>
      </c>
      <c r="G287" s="22"/>
      <c r="H287" s="20">
        <f>SUBTOTAL(9,H283:H286)</f>
        <v>9642452</v>
      </c>
      <c r="I287" s="20">
        <f>SUBTOTAL(9,I283:I286)</f>
        <v>4488388</v>
      </c>
      <c r="J287" s="21">
        <f>SUBTOTAL(9,J283:J286)</f>
        <v>557800</v>
      </c>
      <c r="K287" s="12"/>
    </row>
    <row r="288" spans="1:11" ht="53.25" customHeight="1">
      <c r="A288" s="7">
        <v>225</v>
      </c>
      <c r="B288" s="19" t="s">
        <v>366</v>
      </c>
      <c r="C288" s="20" t="s">
        <v>249</v>
      </c>
      <c r="D288" s="58" t="s">
        <v>1</v>
      </c>
      <c r="E288" s="21">
        <v>415156.05</v>
      </c>
      <c r="F288" s="20">
        <v>1352600</v>
      </c>
      <c r="G288" s="22">
        <v>0.0715</v>
      </c>
      <c r="H288" s="20">
        <v>1352600</v>
      </c>
      <c r="I288" s="20">
        <v>4600151.94</v>
      </c>
      <c r="J288" s="21">
        <v>332124</v>
      </c>
      <c r="K288" s="64">
        <v>1000000</v>
      </c>
    </row>
    <row r="289" spans="1:11" ht="38.25">
      <c r="A289" s="7">
        <v>226</v>
      </c>
      <c r="B289" s="19" t="s">
        <v>366</v>
      </c>
      <c r="C289" s="20" t="s">
        <v>249</v>
      </c>
      <c r="D289" s="58" t="s">
        <v>2</v>
      </c>
      <c r="E289" s="21">
        <v>637092.78</v>
      </c>
      <c r="F289" s="20">
        <v>1352600</v>
      </c>
      <c r="G289" s="22">
        <v>0.0715</v>
      </c>
      <c r="H289" s="20">
        <v>1352600</v>
      </c>
      <c r="I289" s="20">
        <v>4600151.94</v>
      </c>
      <c r="J289" s="21">
        <v>509674</v>
      </c>
      <c r="K289" s="65"/>
    </row>
    <row r="290" spans="1:11" ht="38.25">
      <c r="A290" s="7">
        <v>227</v>
      </c>
      <c r="B290" s="19" t="s">
        <v>366</v>
      </c>
      <c r="C290" s="20" t="s">
        <v>249</v>
      </c>
      <c r="D290" s="58" t="s">
        <v>3</v>
      </c>
      <c r="E290" s="21">
        <v>358889.41</v>
      </c>
      <c r="F290" s="20">
        <v>1352600</v>
      </c>
      <c r="G290" s="22">
        <v>0.0715</v>
      </c>
      <c r="H290" s="20">
        <v>1352600</v>
      </c>
      <c r="I290" s="20">
        <v>4600151.94</v>
      </c>
      <c r="J290" s="21">
        <v>287111</v>
      </c>
      <c r="K290" s="65"/>
    </row>
    <row r="291" spans="1:11" ht="38.25">
      <c r="A291" s="7">
        <v>228</v>
      </c>
      <c r="B291" s="19" t="s">
        <v>366</v>
      </c>
      <c r="C291" s="20" t="s">
        <v>249</v>
      </c>
      <c r="D291" s="58" t="s">
        <v>4</v>
      </c>
      <c r="E291" s="21">
        <v>131648.77</v>
      </c>
      <c r="F291" s="20">
        <v>1352600</v>
      </c>
      <c r="G291" s="22">
        <v>0.0715</v>
      </c>
      <c r="H291" s="20">
        <v>1352600</v>
      </c>
      <c r="I291" s="20">
        <v>4600151.94</v>
      </c>
      <c r="J291" s="21">
        <v>105319</v>
      </c>
      <c r="K291" s="65"/>
    </row>
    <row r="292" spans="1:11" ht="38.25">
      <c r="A292" s="7">
        <v>229</v>
      </c>
      <c r="B292" s="19" t="s">
        <v>366</v>
      </c>
      <c r="C292" s="20" t="s">
        <v>249</v>
      </c>
      <c r="D292" s="58" t="s">
        <v>5</v>
      </c>
      <c r="E292" s="21">
        <v>193539.71</v>
      </c>
      <c r="F292" s="20">
        <v>1352600</v>
      </c>
      <c r="G292" s="22">
        <v>0.0715</v>
      </c>
      <c r="H292" s="20">
        <v>1352600</v>
      </c>
      <c r="I292" s="20">
        <v>4600151.94</v>
      </c>
      <c r="J292" s="21">
        <v>154831</v>
      </c>
      <c r="K292" s="66"/>
    </row>
    <row r="293" spans="1:11" ht="25.5">
      <c r="A293" s="23"/>
      <c r="B293" s="18" t="s">
        <v>367</v>
      </c>
      <c r="C293" s="20"/>
      <c r="D293" s="19"/>
      <c r="E293" s="21">
        <f>SUBTOTAL(9,E288:E292)</f>
        <v>1736326.72</v>
      </c>
      <c r="F293" s="20">
        <f>SUBTOTAL(9,F288:F292)</f>
        <v>6763000</v>
      </c>
      <c r="G293" s="22"/>
      <c r="H293" s="20">
        <f>SUBTOTAL(9,H288:H292)</f>
        <v>6763000</v>
      </c>
      <c r="I293" s="20">
        <f>SUBTOTAL(9,I288:I292)</f>
        <v>23000759.700000003</v>
      </c>
      <c r="J293" s="21">
        <f>SUBTOTAL(9,J288:J292)</f>
        <v>1389059</v>
      </c>
      <c r="K293" s="12"/>
    </row>
    <row r="294" spans="1:11" ht="42" customHeight="1">
      <c r="A294" s="7">
        <v>230</v>
      </c>
      <c r="B294" s="19" t="s">
        <v>368</v>
      </c>
      <c r="C294" s="20" t="s">
        <v>249</v>
      </c>
      <c r="D294" s="58" t="s">
        <v>6</v>
      </c>
      <c r="E294" s="21">
        <v>297000</v>
      </c>
      <c r="F294" s="20">
        <v>1145250</v>
      </c>
      <c r="G294" s="22">
        <v>0.1866</v>
      </c>
      <c r="H294" s="20">
        <v>1145250</v>
      </c>
      <c r="I294" s="20">
        <v>2542615</v>
      </c>
      <c r="J294" s="21">
        <v>237600</v>
      </c>
      <c r="K294" s="64">
        <v>300000</v>
      </c>
    </row>
    <row r="295" spans="1:11" ht="41.25" customHeight="1">
      <c r="A295" s="7">
        <v>231</v>
      </c>
      <c r="B295" s="19" t="s">
        <v>368</v>
      </c>
      <c r="C295" s="20" t="s">
        <v>249</v>
      </c>
      <c r="D295" s="60" t="s">
        <v>7</v>
      </c>
      <c r="E295" s="21">
        <v>175500</v>
      </c>
      <c r="F295" s="20">
        <v>1145250</v>
      </c>
      <c r="G295" s="22">
        <v>0.1866</v>
      </c>
      <c r="H295" s="20">
        <v>1145250</v>
      </c>
      <c r="I295" s="20">
        <v>2542615</v>
      </c>
      <c r="J295" s="21">
        <v>140400</v>
      </c>
      <c r="K295" s="66"/>
    </row>
    <row r="296" spans="1:11" ht="25.5">
      <c r="A296" s="23"/>
      <c r="B296" s="18" t="s">
        <v>369</v>
      </c>
      <c r="C296" s="20"/>
      <c r="D296" s="19"/>
      <c r="E296" s="21">
        <f>SUBTOTAL(9,E294:E295)</f>
        <v>472500</v>
      </c>
      <c r="F296" s="20">
        <f>SUBTOTAL(9,F294:F295)</f>
        <v>2290500</v>
      </c>
      <c r="G296" s="22"/>
      <c r="H296" s="20">
        <f>SUBTOTAL(9,H294:H295)</f>
        <v>2290500</v>
      </c>
      <c r="I296" s="20">
        <f>SUBTOTAL(9,I294:I295)</f>
        <v>5085230</v>
      </c>
      <c r="J296" s="21">
        <f>SUBTOTAL(9,J294:J295)</f>
        <v>378000</v>
      </c>
      <c r="K296" s="12"/>
    </row>
    <row r="297" spans="1:11" ht="38.25">
      <c r="A297" s="7">
        <v>232</v>
      </c>
      <c r="B297" s="19" t="s">
        <v>370</v>
      </c>
      <c r="C297" s="20" t="s">
        <v>371</v>
      </c>
      <c r="D297" s="58" t="s">
        <v>8</v>
      </c>
      <c r="E297" s="21">
        <v>141007.21</v>
      </c>
      <c r="F297" s="20">
        <v>490000</v>
      </c>
      <c r="G297" s="22">
        <v>0.0509</v>
      </c>
      <c r="H297" s="20">
        <v>951375</v>
      </c>
      <c r="I297" s="20">
        <v>2356572</v>
      </c>
      <c r="J297" s="21">
        <v>112805</v>
      </c>
      <c r="K297" s="64">
        <v>400000</v>
      </c>
    </row>
    <row r="298" spans="1:11" ht="38.25">
      <c r="A298" s="7">
        <v>233</v>
      </c>
      <c r="B298" s="19" t="s">
        <v>370</v>
      </c>
      <c r="C298" s="20" t="s">
        <v>371</v>
      </c>
      <c r="D298" s="58" t="s">
        <v>9</v>
      </c>
      <c r="E298" s="21">
        <v>139802.55</v>
      </c>
      <c r="F298" s="20">
        <v>490000</v>
      </c>
      <c r="G298" s="22">
        <v>0.0509</v>
      </c>
      <c r="H298" s="20">
        <v>951375</v>
      </c>
      <c r="I298" s="20">
        <v>2356572</v>
      </c>
      <c r="J298" s="21">
        <v>111842</v>
      </c>
      <c r="K298" s="65"/>
    </row>
    <row r="299" spans="1:11" ht="38.25">
      <c r="A299" s="7">
        <v>234</v>
      </c>
      <c r="B299" s="19" t="s">
        <v>370</v>
      </c>
      <c r="C299" s="20" t="s">
        <v>371</v>
      </c>
      <c r="D299" s="58" t="s">
        <v>10</v>
      </c>
      <c r="E299" s="21">
        <v>75975.28</v>
      </c>
      <c r="F299" s="20">
        <v>490000</v>
      </c>
      <c r="G299" s="22">
        <v>0.0509</v>
      </c>
      <c r="H299" s="20">
        <v>951375</v>
      </c>
      <c r="I299" s="20">
        <v>2356572</v>
      </c>
      <c r="J299" s="21">
        <v>60780</v>
      </c>
      <c r="K299" s="65"/>
    </row>
    <row r="300" spans="1:11" ht="38.25">
      <c r="A300" s="7">
        <v>235</v>
      </c>
      <c r="B300" s="19" t="s">
        <v>370</v>
      </c>
      <c r="C300" s="20" t="s">
        <v>371</v>
      </c>
      <c r="D300" s="58" t="s">
        <v>11</v>
      </c>
      <c r="E300" s="21">
        <v>143426.36</v>
      </c>
      <c r="F300" s="20" t="s">
        <v>372</v>
      </c>
      <c r="G300" s="22" t="s">
        <v>373</v>
      </c>
      <c r="H300" s="20">
        <v>951375</v>
      </c>
      <c r="I300" s="20">
        <v>2356572</v>
      </c>
      <c r="J300" s="21">
        <v>114741</v>
      </c>
      <c r="K300" s="65"/>
    </row>
    <row r="301" spans="1:11" ht="58.5" customHeight="1">
      <c r="A301" s="7">
        <v>236</v>
      </c>
      <c r="B301" s="19" t="s">
        <v>370</v>
      </c>
      <c r="C301" s="20" t="s">
        <v>371</v>
      </c>
      <c r="D301" s="58" t="s">
        <v>12</v>
      </c>
      <c r="E301" s="21">
        <v>161122.44</v>
      </c>
      <c r="F301" s="20">
        <v>461375</v>
      </c>
      <c r="G301" s="22">
        <v>0.051</v>
      </c>
      <c r="H301" s="20">
        <v>951375</v>
      </c>
      <c r="I301" s="20">
        <v>2356572</v>
      </c>
      <c r="J301" s="21">
        <v>128897</v>
      </c>
      <c r="K301" s="66"/>
    </row>
    <row r="302" spans="1:11" ht="15.75">
      <c r="A302" s="23"/>
      <c r="B302" s="18" t="s">
        <v>374</v>
      </c>
      <c r="C302" s="20"/>
      <c r="D302" s="19"/>
      <c r="E302" s="21">
        <f>SUBTOTAL(9,E297:E301)</f>
        <v>661333.8400000001</v>
      </c>
      <c r="F302" s="20">
        <f>SUBTOTAL(9,F297:F301)</f>
        <v>1931375</v>
      </c>
      <c r="G302" s="22"/>
      <c r="H302" s="20">
        <f>SUBTOTAL(9,H297:H301)</f>
        <v>4756875</v>
      </c>
      <c r="I302" s="20">
        <f>SUBTOTAL(9,I297:I301)</f>
        <v>11782860</v>
      </c>
      <c r="J302" s="21">
        <f>SUBTOTAL(9,J297:J301)</f>
        <v>529065</v>
      </c>
      <c r="K302" s="12"/>
    </row>
    <row r="303" spans="1:11" ht="51">
      <c r="A303" s="7">
        <v>237</v>
      </c>
      <c r="B303" s="19" t="s">
        <v>375</v>
      </c>
      <c r="C303" s="20" t="s">
        <v>311</v>
      </c>
      <c r="D303" s="58" t="s">
        <v>13</v>
      </c>
      <c r="E303" s="21">
        <v>150000</v>
      </c>
      <c r="F303" s="20">
        <v>274000</v>
      </c>
      <c r="G303" s="22">
        <v>0.0881</v>
      </c>
      <c r="H303" s="20">
        <v>940000</v>
      </c>
      <c r="I303" s="20">
        <v>1492045</v>
      </c>
      <c r="J303" s="21">
        <v>120000</v>
      </c>
      <c r="K303" s="64">
        <v>500000</v>
      </c>
    </row>
    <row r="304" spans="1:11" ht="38.25">
      <c r="A304" s="7">
        <v>238</v>
      </c>
      <c r="B304" s="19" t="s">
        <v>375</v>
      </c>
      <c r="C304" s="20" t="s">
        <v>311</v>
      </c>
      <c r="D304" s="58" t="s">
        <v>14</v>
      </c>
      <c r="E304" s="21">
        <v>325000</v>
      </c>
      <c r="F304" s="20">
        <v>274000</v>
      </c>
      <c r="G304" s="22">
        <v>0.0881</v>
      </c>
      <c r="H304" s="20">
        <v>940000</v>
      </c>
      <c r="I304" s="20">
        <v>1492045</v>
      </c>
      <c r="J304" s="21">
        <v>260000</v>
      </c>
      <c r="K304" s="65"/>
    </row>
    <row r="305" spans="1:11" ht="38.25">
      <c r="A305" s="7">
        <v>239</v>
      </c>
      <c r="B305" s="19" t="s">
        <v>375</v>
      </c>
      <c r="C305" s="20" t="s">
        <v>311</v>
      </c>
      <c r="D305" s="58" t="s">
        <v>15</v>
      </c>
      <c r="E305" s="21">
        <v>250000</v>
      </c>
      <c r="F305" s="20">
        <v>274000</v>
      </c>
      <c r="G305" s="22">
        <v>0.0881</v>
      </c>
      <c r="H305" s="20">
        <v>940000</v>
      </c>
      <c r="I305" s="20">
        <v>1492045</v>
      </c>
      <c r="J305" s="21">
        <v>200000</v>
      </c>
      <c r="K305" s="65"/>
    </row>
    <row r="306" spans="1:11" ht="38.25">
      <c r="A306" s="7">
        <v>240</v>
      </c>
      <c r="B306" s="19" t="s">
        <v>375</v>
      </c>
      <c r="C306" s="20" t="s">
        <v>311</v>
      </c>
      <c r="D306" s="58" t="s">
        <v>16</v>
      </c>
      <c r="E306" s="21">
        <v>160000</v>
      </c>
      <c r="F306" s="20">
        <v>476000</v>
      </c>
      <c r="G306" s="22">
        <v>0.1781</v>
      </c>
      <c r="H306" s="20">
        <v>940000</v>
      </c>
      <c r="I306" s="20">
        <v>1492045</v>
      </c>
      <c r="J306" s="21">
        <v>128000</v>
      </c>
      <c r="K306" s="66"/>
    </row>
    <row r="307" spans="1:11" ht="15.75">
      <c r="A307" s="23"/>
      <c r="B307" s="18" t="s">
        <v>376</v>
      </c>
      <c r="C307" s="20"/>
      <c r="D307" s="19"/>
      <c r="E307" s="21">
        <f>SUBTOTAL(9,E303:E306)</f>
        <v>885000</v>
      </c>
      <c r="F307" s="20">
        <f>SUBTOTAL(9,F303:F306)</f>
        <v>1298000</v>
      </c>
      <c r="G307" s="22"/>
      <c r="H307" s="20">
        <f>SUBTOTAL(9,H303:H306)</f>
        <v>3760000</v>
      </c>
      <c r="I307" s="20">
        <f>SUBTOTAL(9,I303:I306)</f>
        <v>5968180</v>
      </c>
      <c r="J307" s="21">
        <f>SUBTOTAL(9,J303:J306)</f>
        <v>708000</v>
      </c>
      <c r="K307" s="12"/>
    </row>
    <row r="308" spans="1:11" ht="68.25" customHeight="1">
      <c r="A308" s="7">
        <v>241</v>
      </c>
      <c r="B308" s="19" t="s">
        <v>377</v>
      </c>
      <c r="C308" s="20" t="s">
        <v>328</v>
      </c>
      <c r="D308" s="58" t="s">
        <v>17</v>
      </c>
      <c r="E308" s="21">
        <v>845314.29</v>
      </c>
      <c r="F308" s="20">
        <v>808150</v>
      </c>
      <c r="G308" s="22">
        <v>0.1023</v>
      </c>
      <c r="H308" s="20">
        <v>1611547</v>
      </c>
      <c r="I308" s="20">
        <v>6065720.13</v>
      </c>
      <c r="J308" s="21">
        <v>676251</v>
      </c>
      <c r="K308" s="64">
        <v>800000</v>
      </c>
    </row>
    <row r="309" spans="1:11" ht="38.25">
      <c r="A309" s="7">
        <v>242</v>
      </c>
      <c r="B309" s="19" t="s">
        <v>377</v>
      </c>
      <c r="C309" s="20" t="s">
        <v>328</v>
      </c>
      <c r="D309" s="58" t="s">
        <v>18</v>
      </c>
      <c r="E309" s="21">
        <v>141833</v>
      </c>
      <c r="F309" s="20">
        <v>803397</v>
      </c>
      <c r="G309" s="22">
        <v>0.1092</v>
      </c>
      <c r="H309" s="20">
        <v>1611547</v>
      </c>
      <c r="I309" s="20">
        <v>6065720.13</v>
      </c>
      <c r="J309" s="21">
        <v>113466</v>
      </c>
      <c r="K309" s="65"/>
    </row>
    <row r="310" spans="1:11" ht="79.5" customHeight="1">
      <c r="A310" s="7">
        <v>243</v>
      </c>
      <c r="B310" s="19" t="s">
        <v>377</v>
      </c>
      <c r="C310" s="20" t="s">
        <v>328</v>
      </c>
      <c r="D310" s="58" t="s">
        <v>19</v>
      </c>
      <c r="E310" s="21">
        <v>522881.14</v>
      </c>
      <c r="F310" s="20">
        <v>803397</v>
      </c>
      <c r="G310" s="22">
        <v>0.1092</v>
      </c>
      <c r="H310" s="20">
        <v>1611547</v>
      </c>
      <c r="I310" s="20">
        <v>6065720.13</v>
      </c>
      <c r="J310" s="21">
        <v>418305</v>
      </c>
      <c r="K310" s="65"/>
    </row>
    <row r="311" spans="1:11" ht="25.5">
      <c r="A311" s="7">
        <v>244</v>
      </c>
      <c r="B311" s="19" t="s">
        <v>377</v>
      </c>
      <c r="C311" s="20" t="s">
        <v>328</v>
      </c>
      <c r="D311" s="58" t="s">
        <v>20</v>
      </c>
      <c r="E311" s="21">
        <v>180409.54</v>
      </c>
      <c r="F311" s="20">
        <v>808150</v>
      </c>
      <c r="G311" s="22">
        <v>0.1023</v>
      </c>
      <c r="H311" s="20">
        <v>1611547</v>
      </c>
      <c r="I311" s="20">
        <v>6065720.13</v>
      </c>
      <c r="J311" s="21">
        <v>144328</v>
      </c>
      <c r="K311" s="66"/>
    </row>
    <row r="312" spans="1:11" ht="15.75">
      <c r="A312" s="23"/>
      <c r="B312" s="18" t="s">
        <v>378</v>
      </c>
      <c r="C312" s="20"/>
      <c r="D312" s="19"/>
      <c r="E312" s="21">
        <f>SUBTOTAL(9,E308:E311)</f>
        <v>1690437.9700000002</v>
      </c>
      <c r="F312" s="20">
        <f>SUBTOTAL(9,F308:F311)</f>
        <v>3223094</v>
      </c>
      <c r="G312" s="22"/>
      <c r="H312" s="20">
        <f>SUBTOTAL(9,H308:H311)</f>
        <v>6446188</v>
      </c>
      <c r="I312" s="20">
        <f>SUBTOTAL(9,I308:I311)</f>
        <v>24262880.52</v>
      </c>
      <c r="J312" s="21">
        <f>SUBTOTAL(9,J308:J311)</f>
        <v>1352350</v>
      </c>
      <c r="K312" s="12"/>
    </row>
    <row r="313" spans="1:11" ht="38.25">
      <c r="A313" s="7">
        <v>245</v>
      </c>
      <c r="B313" s="19" t="s">
        <v>379</v>
      </c>
      <c r="C313" s="20" t="s">
        <v>243</v>
      </c>
      <c r="D313" s="58" t="s">
        <v>21</v>
      </c>
      <c r="E313" s="21">
        <v>96324.38</v>
      </c>
      <c r="F313" s="20">
        <v>750000</v>
      </c>
      <c r="G313" s="22">
        <v>0.0725</v>
      </c>
      <c r="H313" s="20">
        <v>750000</v>
      </c>
      <c r="I313" s="20">
        <v>6155800</v>
      </c>
      <c r="J313" s="21">
        <v>77059</v>
      </c>
      <c r="K313" s="64">
        <v>100000</v>
      </c>
    </row>
    <row r="314" spans="1:11" ht="51">
      <c r="A314" s="7">
        <v>246</v>
      </c>
      <c r="B314" s="19" t="s">
        <v>379</v>
      </c>
      <c r="C314" s="20" t="s">
        <v>243</v>
      </c>
      <c r="D314" s="58" t="s">
        <v>22</v>
      </c>
      <c r="E314" s="21">
        <v>78143.47</v>
      </c>
      <c r="F314" s="20">
        <v>750000</v>
      </c>
      <c r="G314" s="22">
        <v>0.0725</v>
      </c>
      <c r="H314" s="20">
        <v>750000</v>
      </c>
      <c r="I314" s="20">
        <v>6155800</v>
      </c>
      <c r="J314" s="21">
        <v>62514</v>
      </c>
      <c r="K314" s="66"/>
    </row>
    <row r="315" spans="1:11" ht="15.75">
      <c r="A315" s="23"/>
      <c r="B315" s="18" t="s">
        <v>380</v>
      </c>
      <c r="C315" s="20"/>
      <c r="D315" s="19"/>
      <c r="E315" s="21">
        <f>SUBTOTAL(9,E313:E314)</f>
        <v>174467.85</v>
      </c>
      <c r="F315" s="20">
        <f>SUBTOTAL(9,F313:F314)</f>
        <v>1500000</v>
      </c>
      <c r="G315" s="22"/>
      <c r="H315" s="20">
        <f>SUBTOTAL(9,H313:H314)</f>
        <v>1500000</v>
      </c>
      <c r="I315" s="20">
        <f>SUBTOTAL(9,I313:I314)</f>
        <v>12311600</v>
      </c>
      <c r="J315" s="21">
        <f>SUBTOTAL(9,J313:J314)</f>
        <v>139573</v>
      </c>
      <c r="K315" s="12"/>
    </row>
    <row r="316" spans="1:11" ht="38.25">
      <c r="A316" s="7">
        <v>247</v>
      </c>
      <c r="B316" s="19" t="s">
        <v>381</v>
      </c>
      <c r="C316" s="20" t="s">
        <v>246</v>
      </c>
      <c r="D316" s="58" t="s">
        <v>23</v>
      </c>
      <c r="E316" s="21">
        <v>319592</v>
      </c>
      <c r="F316" s="20">
        <v>827950</v>
      </c>
      <c r="G316" s="22">
        <v>0.1091</v>
      </c>
      <c r="H316" s="20">
        <v>1494950</v>
      </c>
      <c r="I316" s="20">
        <v>7801824</v>
      </c>
      <c r="J316" s="21">
        <v>255673</v>
      </c>
      <c r="K316" s="64">
        <v>500000</v>
      </c>
    </row>
    <row r="317" spans="1:11" ht="51">
      <c r="A317" s="7">
        <v>248</v>
      </c>
      <c r="B317" s="19" t="s">
        <v>381</v>
      </c>
      <c r="C317" s="20" t="s">
        <v>246</v>
      </c>
      <c r="D317" s="58" t="s">
        <v>24</v>
      </c>
      <c r="E317" s="21">
        <v>351823</v>
      </c>
      <c r="F317" s="20">
        <v>827950</v>
      </c>
      <c r="G317" s="22">
        <v>0.1091</v>
      </c>
      <c r="H317" s="20">
        <v>1494950</v>
      </c>
      <c r="I317" s="20">
        <v>7801824</v>
      </c>
      <c r="J317" s="21">
        <v>281458</v>
      </c>
      <c r="K317" s="65"/>
    </row>
    <row r="318" spans="1:11" ht="38.25">
      <c r="A318" s="7">
        <v>249</v>
      </c>
      <c r="B318" s="19" t="s">
        <v>381</v>
      </c>
      <c r="C318" s="20" t="s">
        <v>246</v>
      </c>
      <c r="D318" s="58" t="s">
        <v>25</v>
      </c>
      <c r="E318" s="21">
        <v>181373</v>
      </c>
      <c r="F318" s="20">
        <v>667000</v>
      </c>
      <c r="G318" s="22">
        <v>0.1029</v>
      </c>
      <c r="H318" s="20">
        <v>1494950</v>
      </c>
      <c r="I318" s="20">
        <v>7801824</v>
      </c>
      <c r="J318" s="21">
        <v>145098</v>
      </c>
      <c r="K318" s="66"/>
    </row>
    <row r="319" spans="1:11" ht="15.75">
      <c r="A319" s="23"/>
      <c r="B319" s="18" t="s">
        <v>382</v>
      </c>
      <c r="C319" s="20"/>
      <c r="D319" s="19"/>
      <c r="E319" s="21">
        <f>SUBTOTAL(9,E316:E318)</f>
        <v>852788</v>
      </c>
      <c r="F319" s="20">
        <f>SUBTOTAL(9,F316:F318)</f>
        <v>2322900</v>
      </c>
      <c r="G319" s="22"/>
      <c r="H319" s="20">
        <f>SUBTOTAL(9,H316:H318)</f>
        <v>4484850</v>
      </c>
      <c r="I319" s="20">
        <f>SUBTOTAL(9,I316:I318)</f>
        <v>23405472</v>
      </c>
      <c r="J319" s="21">
        <f>SUBTOTAL(9,J316:J318)</f>
        <v>682229</v>
      </c>
      <c r="K319" s="12"/>
    </row>
    <row r="320" spans="1:11" ht="38.25">
      <c r="A320" s="7">
        <v>250</v>
      </c>
      <c r="B320" s="19" t="s">
        <v>383</v>
      </c>
      <c r="C320" s="20" t="s">
        <v>243</v>
      </c>
      <c r="D320" s="58" t="s">
        <v>26</v>
      </c>
      <c r="E320" s="21">
        <v>147000</v>
      </c>
      <c r="F320" s="20">
        <v>1360405</v>
      </c>
      <c r="G320" s="22">
        <v>0.1616</v>
      </c>
      <c r="H320" s="20">
        <v>1360405</v>
      </c>
      <c r="I320" s="20">
        <v>3770951</v>
      </c>
      <c r="J320" s="21">
        <v>117000</v>
      </c>
      <c r="K320" s="64">
        <v>450000</v>
      </c>
    </row>
    <row r="321" spans="1:11" ht="51">
      <c r="A321" s="7">
        <v>251</v>
      </c>
      <c r="B321" s="19" t="s">
        <v>383</v>
      </c>
      <c r="C321" s="20" t="s">
        <v>243</v>
      </c>
      <c r="D321" s="58" t="s">
        <v>27</v>
      </c>
      <c r="E321" s="21">
        <v>77000</v>
      </c>
      <c r="F321" s="20">
        <v>1360405</v>
      </c>
      <c r="G321" s="22">
        <v>0.1616</v>
      </c>
      <c r="H321" s="20">
        <v>1360405</v>
      </c>
      <c r="I321" s="20">
        <v>3770951</v>
      </c>
      <c r="J321" s="21">
        <v>61000</v>
      </c>
      <c r="K321" s="65"/>
    </row>
    <row r="322" spans="1:11" ht="38.25">
      <c r="A322" s="7">
        <v>252</v>
      </c>
      <c r="B322" s="19" t="s">
        <v>383</v>
      </c>
      <c r="C322" s="20" t="s">
        <v>243</v>
      </c>
      <c r="D322" s="58" t="s">
        <v>28</v>
      </c>
      <c r="E322" s="21">
        <v>158000</v>
      </c>
      <c r="F322" s="20">
        <v>1360405</v>
      </c>
      <c r="G322" s="22">
        <v>0.1616</v>
      </c>
      <c r="H322" s="20">
        <v>1360405</v>
      </c>
      <c r="I322" s="20">
        <v>3770951</v>
      </c>
      <c r="J322" s="21">
        <v>126000</v>
      </c>
      <c r="K322" s="65"/>
    </row>
    <row r="323" spans="1:11" ht="38.25">
      <c r="A323" s="7">
        <v>253</v>
      </c>
      <c r="B323" s="19" t="s">
        <v>383</v>
      </c>
      <c r="C323" s="20" t="s">
        <v>243</v>
      </c>
      <c r="D323" s="58" t="s">
        <v>29</v>
      </c>
      <c r="E323" s="21">
        <v>137000</v>
      </c>
      <c r="F323" s="20">
        <v>1360405</v>
      </c>
      <c r="G323" s="22">
        <v>0.1616</v>
      </c>
      <c r="H323" s="20">
        <v>1360405</v>
      </c>
      <c r="I323" s="20">
        <v>3770951</v>
      </c>
      <c r="J323" s="21">
        <v>109000</v>
      </c>
      <c r="K323" s="65"/>
    </row>
    <row r="324" spans="1:11" ht="51">
      <c r="A324" s="7">
        <v>254</v>
      </c>
      <c r="B324" s="19" t="s">
        <v>383</v>
      </c>
      <c r="C324" s="20" t="s">
        <v>243</v>
      </c>
      <c r="D324" s="58" t="s">
        <v>30</v>
      </c>
      <c r="E324" s="21">
        <v>197000</v>
      </c>
      <c r="F324" s="20">
        <v>1360405</v>
      </c>
      <c r="G324" s="22">
        <v>0.1616</v>
      </c>
      <c r="H324" s="20">
        <v>1360405</v>
      </c>
      <c r="I324" s="20">
        <v>3770951</v>
      </c>
      <c r="J324" s="21">
        <v>157000</v>
      </c>
      <c r="K324" s="66"/>
    </row>
    <row r="325" spans="1:11" ht="15.75">
      <c r="A325" s="23"/>
      <c r="B325" s="18" t="s">
        <v>384</v>
      </c>
      <c r="C325" s="20"/>
      <c r="D325" s="19"/>
      <c r="E325" s="21">
        <f>SUBTOTAL(9,E320:E324)</f>
        <v>716000</v>
      </c>
      <c r="F325" s="20">
        <f>SUBTOTAL(9,F320:F324)</f>
        <v>6802025</v>
      </c>
      <c r="G325" s="22"/>
      <c r="H325" s="20">
        <f>SUBTOTAL(9,H320:H324)</f>
        <v>6802025</v>
      </c>
      <c r="I325" s="20">
        <f>SUBTOTAL(9,I320:I324)</f>
        <v>18854755</v>
      </c>
      <c r="J325" s="21">
        <f>SUBTOTAL(9,J320:J324)</f>
        <v>570000</v>
      </c>
      <c r="K325" s="12"/>
    </row>
    <row r="326" spans="1:11" ht="59.25" customHeight="1">
      <c r="A326" s="7">
        <v>255</v>
      </c>
      <c r="B326" s="8" t="s">
        <v>385</v>
      </c>
      <c r="C326" s="9" t="s">
        <v>221</v>
      </c>
      <c r="D326" s="57" t="s">
        <v>31</v>
      </c>
      <c r="E326" s="10">
        <v>500000</v>
      </c>
      <c r="F326" s="9">
        <v>670000</v>
      </c>
      <c r="G326" s="11">
        <v>0.0704</v>
      </c>
      <c r="H326" s="9">
        <v>3233500</v>
      </c>
      <c r="I326" s="9">
        <v>6837301</v>
      </c>
      <c r="J326" s="10">
        <v>400000</v>
      </c>
      <c r="K326" s="64">
        <v>700000</v>
      </c>
    </row>
    <row r="327" spans="1:11" ht="56.25" customHeight="1">
      <c r="A327" s="7">
        <v>256</v>
      </c>
      <c r="B327" s="8" t="s">
        <v>385</v>
      </c>
      <c r="C327" s="9" t="s">
        <v>221</v>
      </c>
      <c r="D327" s="57" t="s">
        <v>32</v>
      </c>
      <c r="E327" s="10">
        <v>150000</v>
      </c>
      <c r="F327" s="9">
        <v>1851000</v>
      </c>
      <c r="G327" s="11">
        <v>0.2277</v>
      </c>
      <c r="H327" s="9">
        <v>3233500</v>
      </c>
      <c r="I327" s="9">
        <v>6837301</v>
      </c>
      <c r="J327" s="10">
        <v>120000</v>
      </c>
      <c r="K327" s="65"/>
    </row>
    <row r="328" spans="1:11" ht="51">
      <c r="A328" s="7">
        <v>257</v>
      </c>
      <c r="B328" s="8" t="s">
        <v>385</v>
      </c>
      <c r="C328" s="9" t="s">
        <v>221</v>
      </c>
      <c r="D328" s="57" t="s">
        <v>33</v>
      </c>
      <c r="E328" s="10">
        <v>300000</v>
      </c>
      <c r="F328" s="9">
        <v>1851000</v>
      </c>
      <c r="G328" s="11">
        <v>0.2277</v>
      </c>
      <c r="H328" s="9">
        <v>3233500</v>
      </c>
      <c r="I328" s="9">
        <v>6837301</v>
      </c>
      <c r="J328" s="10">
        <v>240000</v>
      </c>
      <c r="K328" s="65"/>
    </row>
    <row r="329" spans="1:11" ht="38.25">
      <c r="A329" s="7">
        <v>258</v>
      </c>
      <c r="B329" s="8" t="s">
        <v>385</v>
      </c>
      <c r="C329" s="9" t="s">
        <v>221</v>
      </c>
      <c r="D329" s="57" t="s">
        <v>34</v>
      </c>
      <c r="E329" s="10">
        <v>150000</v>
      </c>
      <c r="F329" s="9">
        <v>670000</v>
      </c>
      <c r="G329" s="11">
        <v>0.0704</v>
      </c>
      <c r="H329" s="9">
        <v>3233500</v>
      </c>
      <c r="I329" s="9">
        <v>6837301</v>
      </c>
      <c r="J329" s="10">
        <v>120000</v>
      </c>
      <c r="K329" s="65"/>
    </row>
    <row r="330" spans="1:11" ht="59.25" customHeight="1">
      <c r="A330" s="7">
        <v>259</v>
      </c>
      <c r="B330" s="8" t="s">
        <v>385</v>
      </c>
      <c r="C330" s="9" t="s">
        <v>221</v>
      </c>
      <c r="D330" s="57" t="s">
        <v>35</v>
      </c>
      <c r="E330" s="10">
        <v>100000</v>
      </c>
      <c r="F330" s="9">
        <v>670000</v>
      </c>
      <c r="G330" s="11">
        <v>0.0704</v>
      </c>
      <c r="H330" s="9">
        <v>3233500</v>
      </c>
      <c r="I330" s="9">
        <v>6837301</v>
      </c>
      <c r="J330" s="10">
        <v>80000</v>
      </c>
      <c r="K330" s="66"/>
    </row>
    <row r="331" spans="1:11" ht="15.75">
      <c r="A331" s="23"/>
      <c r="B331" s="18" t="s">
        <v>386</v>
      </c>
      <c r="C331" s="9"/>
      <c r="D331" s="8"/>
      <c r="E331" s="10">
        <f>SUBTOTAL(9,E326:E330)</f>
        <v>1200000</v>
      </c>
      <c r="F331" s="9">
        <f>SUBTOTAL(9,F326:F330)</f>
        <v>5712000</v>
      </c>
      <c r="G331" s="11"/>
      <c r="H331" s="9">
        <f>SUBTOTAL(9,H326:H330)</f>
        <v>16167500</v>
      </c>
      <c r="I331" s="9">
        <f>SUBTOTAL(9,I326:I330)</f>
        <v>34186505</v>
      </c>
      <c r="J331" s="10">
        <f>SUBTOTAL(9,J326:J330)</f>
        <v>960000</v>
      </c>
      <c r="K331" s="12"/>
    </row>
    <row r="332" spans="1:11" ht="51">
      <c r="A332" s="7">
        <v>260</v>
      </c>
      <c r="B332" s="19" t="s">
        <v>387</v>
      </c>
      <c r="C332" s="20" t="s">
        <v>311</v>
      </c>
      <c r="D332" s="58" t="s">
        <v>36</v>
      </c>
      <c r="E332" s="21">
        <v>480000</v>
      </c>
      <c r="F332" s="20">
        <v>3454000</v>
      </c>
      <c r="G332" s="22">
        <v>0.2067</v>
      </c>
      <c r="H332" s="20">
        <v>5113000</v>
      </c>
      <c r="I332" s="20">
        <v>2584999</v>
      </c>
      <c r="J332" s="21">
        <v>384000</v>
      </c>
      <c r="K332" s="64">
        <v>700000</v>
      </c>
    </row>
    <row r="333" spans="1:11" ht="38.25">
      <c r="A333" s="7">
        <v>261</v>
      </c>
      <c r="B333" s="19" t="s">
        <v>387</v>
      </c>
      <c r="C333" s="20" t="s">
        <v>311</v>
      </c>
      <c r="D333" s="58" t="s">
        <v>37</v>
      </c>
      <c r="E333" s="21">
        <v>180000</v>
      </c>
      <c r="F333" s="20">
        <v>3454000</v>
      </c>
      <c r="G333" s="22">
        <v>0.2067</v>
      </c>
      <c r="H333" s="20">
        <v>5113000</v>
      </c>
      <c r="I333" s="20">
        <v>2584999</v>
      </c>
      <c r="J333" s="21">
        <v>144000</v>
      </c>
      <c r="K333" s="65"/>
    </row>
    <row r="334" spans="1:11" ht="51.75" customHeight="1">
      <c r="A334" s="7">
        <v>262</v>
      </c>
      <c r="B334" s="19" t="s">
        <v>387</v>
      </c>
      <c r="C334" s="20" t="s">
        <v>311</v>
      </c>
      <c r="D334" s="58" t="s">
        <v>38</v>
      </c>
      <c r="E334" s="21">
        <v>450000</v>
      </c>
      <c r="F334" s="20">
        <v>3454000</v>
      </c>
      <c r="G334" s="22">
        <v>0.2067</v>
      </c>
      <c r="H334" s="20">
        <v>5113000</v>
      </c>
      <c r="I334" s="20">
        <v>2584999</v>
      </c>
      <c r="J334" s="21">
        <v>360000</v>
      </c>
      <c r="K334" s="65"/>
    </row>
    <row r="335" spans="1:11" ht="38.25">
      <c r="A335" s="7">
        <v>263</v>
      </c>
      <c r="B335" s="19" t="s">
        <v>387</v>
      </c>
      <c r="C335" s="20" t="s">
        <v>311</v>
      </c>
      <c r="D335" s="58" t="s">
        <v>39</v>
      </c>
      <c r="E335" s="21">
        <v>130000</v>
      </c>
      <c r="F335" s="20">
        <v>3454000</v>
      </c>
      <c r="G335" s="22">
        <v>0.2067</v>
      </c>
      <c r="H335" s="20">
        <v>5113000</v>
      </c>
      <c r="I335" s="20">
        <v>2584999</v>
      </c>
      <c r="J335" s="21">
        <v>104000</v>
      </c>
      <c r="K335" s="65"/>
    </row>
    <row r="336" spans="1:11" ht="38.25">
      <c r="A336" s="7">
        <v>264</v>
      </c>
      <c r="B336" s="19" t="s">
        <v>387</v>
      </c>
      <c r="C336" s="20" t="s">
        <v>311</v>
      </c>
      <c r="D336" s="58" t="s">
        <v>40</v>
      </c>
      <c r="E336" s="21">
        <v>130000</v>
      </c>
      <c r="F336" s="20">
        <v>3454000</v>
      </c>
      <c r="G336" s="22">
        <v>0.2067</v>
      </c>
      <c r="H336" s="20">
        <v>5113000</v>
      </c>
      <c r="I336" s="20">
        <v>2584999</v>
      </c>
      <c r="J336" s="21">
        <v>104000</v>
      </c>
      <c r="K336" s="66"/>
    </row>
    <row r="337" spans="1:11" ht="15.75">
      <c r="A337" s="23"/>
      <c r="B337" s="18" t="s">
        <v>388</v>
      </c>
      <c r="C337" s="20"/>
      <c r="D337" s="19"/>
      <c r="E337" s="21">
        <f>SUBTOTAL(9,E332:E336)</f>
        <v>1370000</v>
      </c>
      <c r="F337" s="20">
        <f>SUBTOTAL(9,F332:F336)</f>
        <v>17270000</v>
      </c>
      <c r="G337" s="22"/>
      <c r="H337" s="20">
        <f>SUBTOTAL(9,H332:H336)</f>
        <v>25565000</v>
      </c>
      <c r="I337" s="20">
        <f>SUBTOTAL(9,I332:I336)</f>
        <v>12924995</v>
      </c>
      <c r="J337" s="21">
        <f>SUBTOTAL(9,J332:J336)</f>
        <v>1096000</v>
      </c>
      <c r="K337" s="12"/>
    </row>
    <row r="338" spans="1:11" ht="63.75">
      <c r="A338" s="7">
        <v>265</v>
      </c>
      <c r="B338" s="19" t="s">
        <v>389</v>
      </c>
      <c r="C338" s="20" t="s">
        <v>371</v>
      </c>
      <c r="D338" s="58" t="s">
        <v>41</v>
      </c>
      <c r="E338" s="21">
        <v>94400</v>
      </c>
      <c r="F338" s="20">
        <v>715950</v>
      </c>
      <c r="G338" s="22">
        <v>0.1187</v>
      </c>
      <c r="H338" s="20">
        <v>715950</v>
      </c>
      <c r="I338" s="20">
        <v>203868</v>
      </c>
      <c r="J338" s="21">
        <v>75520</v>
      </c>
      <c r="K338" s="12">
        <v>60000</v>
      </c>
    </row>
    <row r="339" spans="1:11" ht="15.75">
      <c r="A339" s="23"/>
      <c r="B339" s="18" t="s">
        <v>390</v>
      </c>
      <c r="C339" s="20"/>
      <c r="D339" s="19"/>
      <c r="E339" s="21">
        <f>SUBTOTAL(9,E338:E338)</f>
        <v>94400</v>
      </c>
      <c r="F339" s="20">
        <f>SUBTOTAL(9,F338:F338)</f>
        <v>715950</v>
      </c>
      <c r="G339" s="22"/>
      <c r="H339" s="20">
        <f>SUBTOTAL(9,H338:H338)</f>
        <v>715950</v>
      </c>
      <c r="I339" s="20">
        <f>SUBTOTAL(9,I338:I338)</f>
        <v>203868</v>
      </c>
      <c r="J339" s="21">
        <f>SUBTOTAL(9,J338:J338)</f>
        <v>75520</v>
      </c>
      <c r="K339" s="12"/>
    </row>
    <row r="340" spans="1:11" ht="51">
      <c r="A340" s="7">
        <v>266</v>
      </c>
      <c r="B340" s="19" t="s">
        <v>391</v>
      </c>
      <c r="C340" s="20" t="s">
        <v>249</v>
      </c>
      <c r="D340" s="58" t="s">
        <v>42</v>
      </c>
      <c r="E340" s="21">
        <v>75000</v>
      </c>
      <c r="F340" s="20">
        <v>552700</v>
      </c>
      <c r="G340" s="22">
        <v>0.0562</v>
      </c>
      <c r="H340" s="20">
        <v>552700</v>
      </c>
      <c r="I340" s="20">
        <v>1631917</v>
      </c>
      <c r="J340" s="21">
        <v>60000</v>
      </c>
      <c r="K340" s="64">
        <v>200000</v>
      </c>
    </row>
    <row r="341" spans="1:11" ht="38.25">
      <c r="A341" s="7">
        <v>267</v>
      </c>
      <c r="B341" s="19" t="s">
        <v>391</v>
      </c>
      <c r="C341" s="20" t="s">
        <v>249</v>
      </c>
      <c r="D341" s="58" t="s">
        <v>43</v>
      </c>
      <c r="E341" s="21">
        <v>75000</v>
      </c>
      <c r="F341" s="20">
        <v>552700</v>
      </c>
      <c r="G341" s="22">
        <v>0.0562</v>
      </c>
      <c r="H341" s="20">
        <v>552700</v>
      </c>
      <c r="I341" s="20">
        <v>1631917</v>
      </c>
      <c r="J341" s="21">
        <v>60000</v>
      </c>
      <c r="K341" s="65"/>
    </row>
    <row r="342" spans="1:11" ht="38.25">
      <c r="A342" s="7">
        <v>268</v>
      </c>
      <c r="B342" s="19" t="s">
        <v>391</v>
      </c>
      <c r="C342" s="20" t="s">
        <v>249</v>
      </c>
      <c r="D342" s="58" t="s">
        <v>44</v>
      </c>
      <c r="E342" s="21">
        <v>75000</v>
      </c>
      <c r="F342" s="20">
        <v>552700</v>
      </c>
      <c r="G342" s="22">
        <v>0.0562</v>
      </c>
      <c r="H342" s="20">
        <v>552700</v>
      </c>
      <c r="I342" s="20">
        <v>1631917</v>
      </c>
      <c r="J342" s="21">
        <v>60000</v>
      </c>
      <c r="K342" s="65"/>
    </row>
    <row r="343" spans="1:11" ht="38.25">
      <c r="A343" s="7">
        <v>269</v>
      </c>
      <c r="B343" s="19" t="s">
        <v>391</v>
      </c>
      <c r="C343" s="20" t="s">
        <v>249</v>
      </c>
      <c r="D343" s="58" t="s">
        <v>45</v>
      </c>
      <c r="E343" s="21">
        <v>75000</v>
      </c>
      <c r="F343" s="20">
        <v>552700</v>
      </c>
      <c r="G343" s="22">
        <v>0.0562</v>
      </c>
      <c r="H343" s="20">
        <v>552700</v>
      </c>
      <c r="I343" s="20">
        <v>1631917</v>
      </c>
      <c r="J343" s="21">
        <v>60000</v>
      </c>
      <c r="K343" s="66"/>
    </row>
    <row r="344" spans="1:11" ht="15.75">
      <c r="A344" s="23"/>
      <c r="B344" s="18" t="s">
        <v>392</v>
      </c>
      <c r="C344" s="20"/>
      <c r="D344" s="19"/>
      <c r="E344" s="21">
        <f>SUBTOTAL(9,E340:E343)</f>
        <v>300000</v>
      </c>
      <c r="F344" s="20">
        <f>SUBTOTAL(9,F340:F343)</f>
        <v>2210800</v>
      </c>
      <c r="G344" s="22"/>
      <c r="H344" s="20">
        <f>SUBTOTAL(9,H340:H343)</f>
        <v>2210800</v>
      </c>
      <c r="I344" s="20">
        <f>SUBTOTAL(9,I340:I343)</f>
        <v>6527668</v>
      </c>
      <c r="J344" s="21">
        <f>SUBTOTAL(9,J340:J343)</f>
        <v>240000</v>
      </c>
      <c r="K344" s="12"/>
    </row>
    <row r="345" spans="1:11" ht="38.25">
      <c r="A345" s="7">
        <v>270</v>
      </c>
      <c r="B345" s="19" t="s">
        <v>393</v>
      </c>
      <c r="C345" s="20" t="s">
        <v>249</v>
      </c>
      <c r="D345" s="58" t="s">
        <v>46</v>
      </c>
      <c r="E345" s="21">
        <v>700000</v>
      </c>
      <c r="F345" s="20">
        <v>983120</v>
      </c>
      <c r="G345" s="22">
        <v>0.0518</v>
      </c>
      <c r="H345" s="20">
        <v>983120</v>
      </c>
      <c r="I345" s="20">
        <v>5473219.54</v>
      </c>
      <c r="J345" s="21">
        <v>560000</v>
      </c>
      <c r="K345" s="64">
        <v>800000</v>
      </c>
    </row>
    <row r="346" spans="1:11" ht="38.25">
      <c r="A346" s="7">
        <v>271</v>
      </c>
      <c r="B346" s="19" t="s">
        <v>393</v>
      </c>
      <c r="C346" s="20" t="s">
        <v>249</v>
      </c>
      <c r="D346" s="58" t="s">
        <v>47</v>
      </c>
      <c r="E346" s="21">
        <v>400000</v>
      </c>
      <c r="F346" s="20">
        <v>983120</v>
      </c>
      <c r="G346" s="22">
        <v>0.0518</v>
      </c>
      <c r="H346" s="20">
        <v>983120</v>
      </c>
      <c r="I346" s="20">
        <v>5473219.54</v>
      </c>
      <c r="J346" s="21">
        <v>320000</v>
      </c>
      <c r="K346" s="65"/>
    </row>
    <row r="347" spans="1:11" ht="38.25">
      <c r="A347" s="7">
        <v>272</v>
      </c>
      <c r="B347" s="19" t="s">
        <v>393</v>
      </c>
      <c r="C347" s="20" t="s">
        <v>249</v>
      </c>
      <c r="D347" s="58" t="s">
        <v>48</v>
      </c>
      <c r="E347" s="21">
        <v>300000</v>
      </c>
      <c r="F347" s="20">
        <v>983120</v>
      </c>
      <c r="G347" s="22">
        <v>0.0518</v>
      </c>
      <c r="H347" s="20">
        <v>983120</v>
      </c>
      <c r="I347" s="20">
        <v>5473219.54</v>
      </c>
      <c r="J347" s="21">
        <v>240000</v>
      </c>
      <c r="K347" s="65"/>
    </row>
    <row r="348" spans="1:11" ht="25.5">
      <c r="A348" s="7">
        <v>273</v>
      </c>
      <c r="B348" s="19" t="s">
        <v>393</v>
      </c>
      <c r="C348" s="20" t="s">
        <v>249</v>
      </c>
      <c r="D348" s="58" t="s">
        <v>49</v>
      </c>
      <c r="E348" s="21">
        <v>195000</v>
      </c>
      <c r="F348" s="20">
        <v>983120</v>
      </c>
      <c r="G348" s="22">
        <v>0.0518</v>
      </c>
      <c r="H348" s="20">
        <v>983120</v>
      </c>
      <c r="I348" s="20">
        <v>5473219.54</v>
      </c>
      <c r="J348" s="21">
        <v>156000</v>
      </c>
      <c r="K348" s="66"/>
    </row>
    <row r="349" spans="1:11" ht="15.75">
      <c r="A349" s="23"/>
      <c r="B349" s="18" t="s">
        <v>394</v>
      </c>
      <c r="C349" s="20"/>
      <c r="D349" s="19"/>
      <c r="E349" s="21">
        <f>SUBTOTAL(9,E345:E348)</f>
        <v>1595000</v>
      </c>
      <c r="F349" s="20">
        <f>SUBTOTAL(9,F345:F348)</f>
        <v>3932480</v>
      </c>
      <c r="G349" s="22"/>
      <c r="H349" s="20">
        <f>SUBTOTAL(9,H345:H348)</f>
        <v>3932480</v>
      </c>
      <c r="I349" s="20">
        <f>SUBTOTAL(9,I345:I348)</f>
        <v>21892878.16</v>
      </c>
      <c r="J349" s="21">
        <f>SUBTOTAL(9,J345:J348)</f>
        <v>1276000</v>
      </c>
      <c r="K349" s="12"/>
    </row>
    <row r="350" spans="1:11" ht="90" customHeight="1">
      <c r="A350" s="7">
        <v>274</v>
      </c>
      <c r="B350" s="19" t="s">
        <v>395</v>
      </c>
      <c r="C350" s="20" t="s">
        <v>328</v>
      </c>
      <c r="D350" s="27" t="s">
        <v>50</v>
      </c>
      <c r="E350" s="21">
        <v>1000000</v>
      </c>
      <c r="F350" s="20" t="s">
        <v>396</v>
      </c>
      <c r="G350" s="22" t="s">
        <v>397</v>
      </c>
      <c r="H350" s="20">
        <v>3248000</v>
      </c>
      <c r="I350" s="20">
        <v>8206722.99</v>
      </c>
      <c r="J350" s="21">
        <v>800000</v>
      </c>
      <c r="K350" s="64">
        <f>1200000+500000</f>
        <v>1700000</v>
      </c>
    </row>
    <row r="351" spans="1:11" ht="60.75" customHeight="1">
      <c r="A351" s="7">
        <v>275</v>
      </c>
      <c r="B351" s="19" t="s">
        <v>395</v>
      </c>
      <c r="C351" s="20" t="s">
        <v>328</v>
      </c>
      <c r="D351" s="58" t="s">
        <v>51</v>
      </c>
      <c r="E351" s="21">
        <v>300000</v>
      </c>
      <c r="F351" s="20" t="s">
        <v>396</v>
      </c>
      <c r="G351" s="22" t="s">
        <v>397</v>
      </c>
      <c r="H351" s="20">
        <v>3248000</v>
      </c>
      <c r="I351" s="20">
        <v>8206722.99</v>
      </c>
      <c r="J351" s="21">
        <v>240000</v>
      </c>
      <c r="K351" s="65"/>
    </row>
    <row r="352" spans="1:11" ht="81" customHeight="1">
      <c r="A352" s="7">
        <v>276</v>
      </c>
      <c r="B352" s="19" t="s">
        <v>395</v>
      </c>
      <c r="C352" s="20" t="s">
        <v>328</v>
      </c>
      <c r="D352" s="58" t="s">
        <v>52</v>
      </c>
      <c r="E352" s="21">
        <v>200000</v>
      </c>
      <c r="F352" s="20">
        <v>3248000</v>
      </c>
      <c r="G352" s="22">
        <v>0.2882</v>
      </c>
      <c r="H352" s="20">
        <v>3248000</v>
      </c>
      <c r="I352" s="20">
        <v>8206722.99</v>
      </c>
      <c r="J352" s="21">
        <v>160000</v>
      </c>
      <c r="K352" s="65"/>
    </row>
    <row r="353" spans="1:11" ht="100.5" customHeight="1">
      <c r="A353" s="7">
        <v>277</v>
      </c>
      <c r="B353" s="19" t="s">
        <v>395</v>
      </c>
      <c r="C353" s="20" t="s">
        <v>328</v>
      </c>
      <c r="D353" s="58" t="s">
        <v>53</v>
      </c>
      <c r="E353" s="21">
        <v>300000</v>
      </c>
      <c r="F353" s="20">
        <v>3248000</v>
      </c>
      <c r="G353" s="22">
        <v>0.2882</v>
      </c>
      <c r="H353" s="20">
        <v>3248000</v>
      </c>
      <c r="I353" s="20">
        <v>8206722.99</v>
      </c>
      <c r="J353" s="21">
        <v>240000</v>
      </c>
      <c r="K353" s="65"/>
    </row>
    <row r="354" spans="1:11" ht="38.25">
      <c r="A354" s="7">
        <v>278</v>
      </c>
      <c r="B354" s="19" t="s">
        <v>395</v>
      </c>
      <c r="C354" s="20" t="s">
        <v>328</v>
      </c>
      <c r="D354" s="58" t="s">
        <v>54</v>
      </c>
      <c r="E354" s="21">
        <v>125000</v>
      </c>
      <c r="F354" s="20">
        <v>3248000</v>
      </c>
      <c r="G354" s="22">
        <v>0.2882</v>
      </c>
      <c r="H354" s="20">
        <v>3248000</v>
      </c>
      <c r="I354" s="20">
        <v>8206722.99</v>
      </c>
      <c r="J354" s="21">
        <v>100000</v>
      </c>
      <c r="K354" s="66"/>
    </row>
    <row r="355" spans="1:11" ht="26.25" customHeight="1">
      <c r="A355" s="23"/>
      <c r="B355" s="18" t="s">
        <v>398</v>
      </c>
      <c r="C355" s="20"/>
      <c r="D355" s="19"/>
      <c r="E355" s="21">
        <f>SUBTOTAL(9,E350:E354)</f>
        <v>1925000</v>
      </c>
      <c r="F355" s="20">
        <f>SUBTOTAL(9,F350:F354)</f>
        <v>9744000</v>
      </c>
      <c r="G355" s="22"/>
      <c r="H355" s="20">
        <f>SUBTOTAL(9,H350:H354)</f>
        <v>16240000</v>
      </c>
      <c r="I355" s="20">
        <f>SUBTOTAL(9,I350:I354)</f>
        <v>41033614.95</v>
      </c>
      <c r="J355" s="21">
        <f>SUBTOTAL(9,J350:J354)</f>
        <v>1540000</v>
      </c>
      <c r="K355" s="12"/>
    </row>
    <row r="356" spans="1:11" ht="38.25">
      <c r="A356" s="7">
        <v>279</v>
      </c>
      <c r="B356" s="19" t="s">
        <v>399</v>
      </c>
      <c r="C356" s="20" t="s">
        <v>272</v>
      </c>
      <c r="D356" s="58" t="s">
        <v>55</v>
      </c>
      <c r="E356" s="21">
        <v>120000</v>
      </c>
      <c r="F356" s="20">
        <v>249925</v>
      </c>
      <c r="G356" s="22">
        <v>0.1371</v>
      </c>
      <c r="H356" s="20">
        <v>1949840</v>
      </c>
      <c r="I356" s="20">
        <v>3333833</v>
      </c>
      <c r="J356" s="21">
        <v>96000</v>
      </c>
      <c r="K356" s="64">
        <v>150000</v>
      </c>
    </row>
    <row r="357" spans="1:11" ht="38.25">
      <c r="A357" s="7">
        <v>280</v>
      </c>
      <c r="B357" s="19" t="s">
        <v>399</v>
      </c>
      <c r="C357" s="20" t="s">
        <v>272</v>
      </c>
      <c r="D357" s="58" t="s">
        <v>56</v>
      </c>
      <c r="E357" s="21">
        <v>120000</v>
      </c>
      <c r="F357" s="20">
        <v>1596414.93</v>
      </c>
      <c r="G357" s="22">
        <v>0.979</v>
      </c>
      <c r="H357" s="20">
        <v>1949840</v>
      </c>
      <c r="I357" s="20">
        <v>3333833</v>
      </c>
      <c r="J357" s="21">
        <v>96000</v>
      </c>
      <c r="K357" s="66"/>
    </row>
    <row r="358" spans="1:11" ht="15.75">
      <c r="A358" s="23"/>
      <c r="B358" s="18" t="s">
        <v>400</v>
      </c>
      <c r="C358" s="20"/>
      <c r="D358" s="19"/>
      <c r="E358" s="21">
        <f>SUBTOTAL(9,E356:E357)</f>
        <v>240000</v>
      </c>
      <c r="F358" s="20">
        <f>SUBTOTAL(9,F356:F357)</f>
        <v>1846339.93</v>
      </c>
      <c r="G358" s="22"/>
      <c r="H358" s="20">
        <f>SUBTOTAL(9,H356:H357)</f>
        <v>3899680</v>
      </c>
      <c r="I358" s="20">
        <f>SUBTOTAL(9,I356:I357)</f>
        <v>6667666</v>
      </c>
      <c r="J358" s="21">
        <f>SUBTOTAL(9,J356:J357)</f>
        <v>192000</v>
      </c>
      <c r="K358" s="12"/>
    </row>
    <row r="359" spans="1:11" ht="123.75" customHeight="1">
      <c r="A359" s="7">
        <v>281</v>
      </c>
      <c r="B359" s="19" t="s">
        <v>401</v>
      </c>
      <c r="C359" s="20" t="s">
        <v>232</v>
      </c>
      <c r="D359" s="58" t="s">
        <v>57</v>
      </c>
      <c r="E359" s="21">
        <v>1111945</v>
      </c>
      <c r="F359" s="20" t="s">
        <v>402</v>
      </c>
      <c r="G359" s="22" t="s">
        <v>403</v>
      </c>
      <c r="H359" s="20">
        <v>935000</v>
      </c>
      <c r="I359" s="20">
        <v>16065092</v>
      </c>
      <c r="J359" s="21">
        <v>889556</v>
      </c>
      <c r="K359" s="12">
        <v>700000</v>
      </c>
    </row>
    <row r="360" spans="1:11" ht="15.75">
      <c r="A360" s="23"/>
      <c r="B360" s="18" t="s">
        <v>404</v>
      </c>
      <c r="C360" s="20"/>
      <c r="D360" s="19"/>
      <c r="E360" s="21">
        <f>SUBTOTAL(9,E359:E359)</f>
        <v>1111945</v>
      </c>
      <c r="F360" s="20">
        <f>SUBTOTAL(9,F359:F359)</f>
        <v>0</v>
      </c>
      <c r="G360" s="22"/>
      <c r="H360" s="20">
        <f>SUBTOTAL(9,H359:H359)</f>
        <v>935000</v>
      </c>
      <c r="I360" s="20">
        <f>SUBTOTAL(9,I359:I359)</f>
        <v>16065092</v>
      </c>
      <c r="J360" s="21">
        <f>SUBTOTAL(9,J359:J359)</f>
        <v>889556</v>
      </c>
      <c r="K360" s="12"/>
    </row>
    <row r="361" spans="1:11" ht="51">
      <c r="A361" s="7">
        <v>282</v>
      </c>
      <c r="B361" s="19" t="s">
        <v>405</v>
      </c>
      <c r="C361" s="20" t="s">
        <v>246</v>
      </c>
      <c r="D361" s="58" t="s">
        <v>58</v>
      </c>
      <c r="E361" s="21">
        <v>445776.92</v>
      </c>
      <c r="F361" s="20">
        <v>670590</v>
      </c>
      <c r="G361" s="22">
        <v>0.0823</v>
      </c>
      <c r="H361" s="20">
        <v>2509090</v>
      </c>
      <c r="I361" s="20">
        <v>3879798.87</v>
      </c>
      <c r="J361" s="21">
        <v>356621</v>
      </c>
      <c r="K361" s="64">
        <v>800000</v>
      </c>
    </row>
    <row r="362" spans="1:11" ht="54" customHeight="1">
      <c r="A362" s="7">
        <v>283</v>
      </c>
      <c r="B362" s="19" t="s">
        <v>405</v>
      </c>
      <c r="C362" s="20" t="s">
        <v>246</v>
      </c>
      <c r="D362" s="58" t="s">
        <v>59</v>
      </c>
      <c r="E362" s="21">
        <v>380497.86</v>
      </c>
      <c r="F362" s="20">
        <v>670590</v>
      </c>
      <c r="G362" s="22">
        <v>0.0823</v>
      </c>
      <c r="H362" s="20">
        <v>2509090</v>
      </c>
      <c r="I362" s="20">
        <v>3879798.87</v>
      </c>
      <c r="J362" s="21">
        <v>304398</v>
      </c>
      <c r="K362" s="65"/>
    </row>
    <row r="363" spans="1:11" ht="52.5" customHeight="1">
      <c r="A363" s="7">
        <v>284</v>
      </c>
      <c r="B363" s="19" t="s">
        <v>405</v>
      </c>
      <c r="C363" s="20" t="s">
        <v>246</v>
      </c>
      <c r="D363" s="58" t="s">
        <v>60</v>
      </c>
      <c r="E363" s="21">
        <v>458325.22</v>
      </c>
      <c r="F363" s="20">
        <v>670590</v>
      </c>
      <c r="G363" s="22">
        <v>0.0823</v>
      </c>
      <c r="H363" s="20">
        <v>2509090</v>
      </c>
      <c r="I363" s="20">
        <v>3879798.87</v>
      </c>
      <c r="J363" s="21">
        <v>366660</v>
      </c>
      <c r="K363" s="65"/>
    </row>
    <row r="364" spans="1:11" ht="53.25" customHeight="1">
      <c r="A364" s="7">
        <v>285</v>
      </c>
      <c r="B364" s="19" t="s">
        <v>405</v>
      </c>
      <c r="C364" s="20" t="s">
        <v>246</v>
      </c>
      <c r="D364" s="58" t="s">
        <v>61</v>
      </c>
      <c r="E364" s="21">
        <v>135000</v>
      </c>
      <c r="F364" s="20">
        <v>1838500</v>
      </c>
      <c r="G364" s="22">
        <v>0.2647</v>
      </c>
      <c r="H364" s="20">
        <v>2509090</v>
      </c>
      <c r="I364" s="20">
        <v>3879798.87</v>
      </c>
      <c r="J364" s="21">
        <v>108000</v>
      </c>
      <c r="K364" s="66"/>
    </row>
    <row r="365" spans="1:11" ht="15.75">
      <c r="A365" s="23"/>
      <c r="B365" s="18" t="s">
        <v>406</v>
      </c>
      <c r="C365" s="20"/>
      <c r="D365" s="19"/>
      <c r="E365" s="21">
        <f>SUBTOTAL(9,E361:E364)</f>
        <v>1419600</v>
      </c>
      <c r="F365" s="20">
        <f>SUBTOTAL(9,F361:F364)</f>
        <v>3850270</v>
      </c>
      <c r="G365" s="22"/>
      <c r="H365" s="20">
        <f>SUBTOTAL(9,H361:H364)</f>
        <v>10036360</v>
      </c>
      <c r="I365" s="20">
        <f>SUBTOTAL(9,I361:I364)</f>
        <v>15519195.48</v>
      </c>
      <c r="J365" s="21">
        <f>SUBTOTAL(9,J361:J364)</f>
        <v>1135679</v>
      </c>
      <c r="K365" s="12"/>
    </row>
    <row r="366" spans="1:11" ht="51.75" customHeight="1">
      <c r="A366" s="7">
        <v>286</v>
      </c>
      <c r="B366" s="19" t="s">
        <v>407</v>
      </c>
      <c r="C366" s="20" t="s">
        <v>311</v>
      </c>
      <c r="D366" s="58" t="s">
        <v>62</v>
      </c>
      <c r="E366" s="21">
        <v>207200</v>
      </c>
      <c r="F366" s="20">
        <v>555400</v>
      </c>
      <c r="G366" s="22">
        <v>0.1928</v>
      </c>
      <c r="H366" s="20">
        <v>1022500</v>
      </c>
      <c r="I366" s="20">
        <v>1450000</v>
      </c>
      <c r="J366" s="21">
        <v>150000</v>
      </c>
      <c r="K366" s="12">
        <v>120000</v>
      </c>
    </row>
    <row r="367" spans="1:11" ht="15.75">
      <c r="A367" s="23"/>
      <c r="B367" s="18" t="s">
        <v>408</v>
      </c>
      <c r="C367" s="20"/>
      <c r="D367" s="19"/>
      <c r="E367" s="21">
        <f>SUBTOTAL(9,E366:E366)</f>
        <v>207200</v>
      </c>
      <c r="F367" s="20">
        <f>SUBTOTAL(9,F366:F366)</f>
        <v>555400</v>
      </c>
      <c r="G367" s="22"/>
      <c r="H367" s="20">
        <f>SUBTOTAL(9,H366:H366)</f>
        <v>1022500</v>
      </c>
      <c r="I367" s="20">
        <f>SUBTOTAL(9,I366:I366)</f>
        <v>1450000</v>
      </c>
      <c r="J367" s="21">
        <f>SUBTOTAL(9,J366:J366)</f>
        <v>150000</v>
      </c>
      <c r="K367" s="12"/>
    </row>
    <row r="368" spans="1:11" ht="38.25">
      <c r="A368" s="7">
        <v>287</v>
      </c>
      <c r="B368" s="19" t="s">
        <v>409</v>
      </c>
      <c r="C368" s="20" t="s">
        <v>224</v>
      </c>
      <c r="D368" s="58" t="s">
        <v>63</v>
      </c>
      <c r="E368" s="21">
        <v>160000</v>
      </c>
      <c r="F368" s="20">
        <v>175850</v>
      </c>
      <c r="G368" s="22">
        <v>0.0576</v>
      </c>
      <c r="H368" s="20">
        <v>175850</v>
      </c>
      <c r="I368" s="20">
        <v>5818626</v>
      </c>
      <c r="J368" s="21">
        <v>128000</v>
      </c>
      <c r="K368" s="64">
        <v>400000</v>
      </c>
    </row>
    <row r="369" spans="1:11" ht="38.25">
      <c r="A369" s="7">
        <v>288</v>
      </c>
      <c r="B369" s="19" t="s">
        <v>409</v>
      </c>
      <c r="C369" s="20" t="s">
        <v>224</v>
      </c>
      <c r="D369" s="58" t="s">
        <v>64</v>
      </c>
      <c r="E369" s="21">
        <v>185000</v>
      </c>
      <c r="F369" s="20">
        <v>175850</v>
      </c>
      <c r="G369" s="22">
        <v>0.0576</v>
      </c>
      <c r="H369" s="20">
        <v>175850</v>
      </c>
      <c r="I369" s="20">
        <v>5818626</v>
      </c>
      <c r="J369" s="21">
        <v>148000</v>
      </c>
      <c r="K369" s="65"/>
    </row>
    <row r="370" spans="1:11" ht="38.25">
      <c r="A370" s="7">
        <v>289</v>
      </c>
      <c r="B370" s="19" t="s">
        <v>409</v>
      </c>
      <c r="C370" s="20" t="s">
        <v>224</v>
      </c>
      <c r="D370" s="58" t="s">
        <v>65</v>
      </c>
      <c r="E370" s="21">
        <v>89000</v>
      </c>
      <c r="F370" s="20">
        <v>175850</v>
      </c>
      <c r="G370" s="22">
        <v>0.0576</v>
      </c>
      <c r="H370" s="20">
        <v>175850</v>
      </c>
      <c r="I370" s="20">
        <v>5818626</v>
      </c>
      <c r="J370" s="21">
        <v>71000</v>
      </c>
      <c r="K370" s="65"/>
    </row>
    <row r="371" spans="1:11" ht="38.25">
      <c r="A371" s="7">
        <v>290</v>
      </c>
      <c r="B371" s="19" t="s">
        <v>409</v>
      </c>
      <c r="C371" s="20" t="s">
        <v>224</v>
      </c>
      <c r="D371" s="58" t="s">
        <v>66</v>
      </c>
      <c r="E371" s="21">
        <v>108000</v>
      </c>
      <c r="F371" s="20">
        <v>175850</v>
      </c>
      <c r="G371" s="22">
        <v>0.0576</v>
      </c>
      <c r="H371" s="20">
        <v>175850</v>
      </c>
      <c r="I371" s="20">
        <v>5818626</v>
      </c>
      <c r="J371" s="21">
        <v>86000</v>
      </c>
      <c r="K371" s="65"/>
    </row>
    <row r="372" spans="1:11" ht="25.5">
      <c r="A372" s="7">
        <v>291</v>
      </c>
      <c r="B372" s="19" t="s">
        <v>409</v>
      </c>
      <c r="C372" s="20" t="s">
        <v>224</v>
      </c>
      <c r="D372" s="58" t="s">
        <v>67</v>
      </c>
      <c r="E372" s="21">
        <v>123000</v>
      </c>
      <c r="F372" s="20">
        <v>175850</v>
      </c>
      <c r="G372" s="22">
        <v>0.0576</v>
      </c>
      <c r="H372" s="20">
        <v>175850</v>
      </c>
      <c r="I372" s="20">
        <v>5818626</v>
      </c>
      <c r="J372" s="21">
        <v>98000</v>
      </c>
      <c r="K372" s="66"/>
    </row>
    <row r="373" spans="1:11" ht="15.75">
      <c r="A373" s="23"/>
      <c r="B373" s="18" t="s">
        <v>410</v>
      </c>
      <c r="C373" s="20"/>
      <c r="D373" s="19"/>
      <c r="E373" s="21">
        <f>SUBTOTAL(9,E368:E372)</f>
        <v>665000</v>
      </c>
      <c r="F373" s="20">
        <f>SUBTOTAL(9,F368:F372)</f>
        <v>879250</v>
      </c>
      <c r="G373" s="22"/>
      <c r="H373" s="20">
        <f>SUBTOTAL(9,H368:H372)</f>
        <v>879250</v>
      </c>
      <c r="I373" s="20">
        <f>SUBTOTAL(9,I368:I372)</f>
        <v>29093130</v>
      </c>
      <c r="J373" s="21">
        <f>SUBTOTAL(9,J368:J372)</f>
        <v>531000</v>
      </c>
      <c r="K373" s="12"/>
    </row>
    <row r="374" spans="1:11" ht="79.5" customHeight="1">
      <c r="A374" s="7">
        <v>292</v>
      </c>
      <c r="B374" s="19" t="s">
        <v>411</v>
      </c>
      <c r="C374" s="20" t="s">
        <v>246</v>
      </c>
      <c r="D374" s="58" t="s">
        <v>68</v>
      </c>
      <c r="E374" s="21">
        <v>256750</v>
      </c>
      <c r="F374" s="20">
        <v>433000</v>
      </c>
      <c r="G374" s="22">
        <v>0.0741</v>
      </c>
      <c r="H374" s="20">
        <v>433000</v>
      </c>
      <c r="I374" s="20">
        <v>7764325</v>
      </c>
      <c r="J374" s="21">
        <v>205400</v>
      </c>
      <c r="K374" s="12">
        <v>150000</v>
      </c>
    </row>
    <row r="375" spans="1:11" ht="15.75">
      <c r="A375" s="23"/>
      <c r="B375" s="18" t="s">
        <v>412</v>
      </c>
      <c r="C375" s="20"/>
      <c r="D375" s="19"/>
      <c r="E375" s="21">
        <f>SUBTOTAL(9,E374:E374)</f>
        <v>256750</v>
      </c>
      <c r="F375" s="20">
        <f>SUBTOTAL(9,F374:F374)</f>
        <v>433000</v>
      </c>
      <c r="G375" s="22"/>
      <c r="H375" s="20">
        <f>SUBTOTAL(9,H374:H374)</f>
        <v>433000</v>
      </c>
      <c r="I375" s="20">
        <f>SUBTOTAL(9,I374:I374)</f>
        <v>7764325</v>
      </c>
      <c r="J375" s="21">
        <f>SUBTOTAL(9,J374:J374)</f>
        <v>205400</v>
      </c>
      <c r="K375" s="12"/>
    </row>
    <row r="376" spans="1:11" ht="51">
      <c r="A376" s="7">
        <v>293</v>
      </c>
      <c r="B376" s="19" t="s">
        <v>413</v>
      </c>
      <c r="C376" s="20" t="s">
        <v>243</v>
      </c>
      <c r="D376" s="58" t="s">
        <v>69</v>
      </c>
      <c r="E376" s="21">
        <v>337100</v>
      </c>
      <c r="F376" s="20" t="s">
        <v>414</v>
      </c>
      <c r="G376" s="22" t="s">
        <v>415</v>
      </c>
      <c r="H376" s="20">
        <v>1178215</v>
      </c>
      <c r="I376" s="20">
        <v>2050714.64</v>
      </c>
      <c r="J376" s="21">
        <v>269680</v>
      </c>
      <c r="K376" s="64">
        <v>800000</v>
      </c>
    </row>
    <row r="377" spans="1:11" ht="54" customHeight="1">
      <c r="A377" s="7">
        <v>294</v>
      </c>
      <c r="B377" s="19" t="s">
        <v>413</v>
      </c>
      <c r="C377" s="20" t="s">
        <v>243</v>
      </c>
      <c r="D377" s="58" t="s">
        <v>70</v>
      </c>
      <c r="E377" s="21">
        <v>125000</v>
      </c>
      <c r="F377" s="20" t="s">
        <v>414</v>
      </c>
      <c r="G377" s="22" t="s">
        <v>415</v>
      </c>
      <c r="H377" s="20">
        <v>1178215</v>
      </c>
      <c r="I377" s="20">
        <v>2050714.64</v>
      </c>
      <c r="J377" s="21">
        <v>100000</v>
      </c>
      <c r="K377" s="65"/>
    </row>
    <row r="378" spans="1:11" ht="95.25" customHeight="1">
      <c r="A378" s="7">
        <v>295</v>
      </c>
      <c r="B378" s="19" t="s">
        <v>413</v>
      </c>
      <c r="C378" s="20" t="s">
        <v>243</v>
      </c>
      <c r="D378" s="58" t="s">
        <v>71</v>
      </c>
      <c r="E378" s="21">
        <v>447680</v>
      </c>
      <c r="F378" s="20" t="s">
        <v>414</v>
      </c>
      <c r="G378" s="22" t="s">
        <v>415</v>
      </c>
      <c r="H378" s="20">
        <v>1178215</v>
      </c>
      <c r="I378" s="20">
        <v>2050714.64</v>
      </c>
      <c r="J378" s="21">
        <v>358144</v>
      </c>
      <c r="K378" s="65"/>
    </row>
    <row r="379" spans="1:11" ht="38.25">
      <c r="A379" s="7">
        <v>296</v>
      </c>
      <c r="B379" s="19" t="s">
        <v>413</v>
      </c>
      <c r="C379" s="20" t="s">
        <v>243</v>
      </c>
      <c r="D379" s="58" t="s">
        <v>72</v>
      </c>
      <c r="E379" s="21">
        <v>145000</v>
      </c>
      <c r="F379" s="20">
        <v>776565</v>
      </c>
      <c r="G379" s="22">
        <v>0.2409</v>
      </c>
      <c r="H379" s="20">
        <v>1178215</v>
      </c>
      <c r="I379" s="20">
        <v>2050714.64</v>
      </c>
      <c r="J379" s="21">
        <v>116000</v>
      </c>
      <c r="K379" s="65"/>
    </row>
    <row r="380" spans="1:11" ht="66" customHeight="1">
      <c r="A380" s="7">
        <v>297</v>
      </c>
      <c r="B380" s="19" t="s">
        <v>413</v>
      </c>
      <c r="C380" s="20" t="s">
        <v>243</v>
      </c>
      <c r="D380" s="58" t="s">
        <v>73</v>
      </c>
      <c r="E380" s="21">
        <v>209400</v>
      </c>
      <c r="F380" s="20">
        <v>776565</v>
      </c>
      <c r="G380" s="22">
        <v>0.2409</v>
      </c>
      <c r="H380" s="20">
        <v>1178215</v>
      </c>
      <c r="I380" s="20">
        <v>2050714.64</v>
      </c>
      <c r="J380" s="21">
        <v>167520</v>
      </c>
      <c r="K380" s="66"/>
    </row>
    <row r="381" spans="1:11" ht="15.75">
      <c r="A381" s="23"/>
      <c r="B381" s="18" t="s">
        <v>416</v>
      </c>
      <c r="C381" s="20"/>
      <c r="D381" s="19"/>
      <c r="E381" s="21">
        <f>SUBTOTAL(9,E376:E380)</f>
        <v>1264180</v>
      </c>
      <c r="F381" s="20">
        <f>SUBTOTAL(9,F376:F380)</f>
        <v>1553130</v>
      </c>
      <c r="G381" s="22"/>
      <c r="H381" s="20">
        <f>SUBTOTAL(9,H376:H380)</f>
        <v>5891075</v>
      </c>
      <c r="I381" s="20">
        <f>SUBTOTAL(9,I376:I380)</f>
        <v>10253573.2</v>
      </c>
      <c r="J381" s="21">
        <f>SUBTOTAL(9,J376:J380)</f>
        <v>1011344</v>
      </c>
      <c r="K381" s="12"/>
    </row>
    <row r="382" spans="1:11" ht="51">
      <c r="A382" s="7">
        <v>298</v>
      </c>
      <c r="B382" s="19" t="s">
        <v>417</v>
      </c>
      <c r="C382" s="20" t="s">
        <v>246</v>
      </c>
      <c r="D382" s="58" t="s">
        <v>74</v>
      </c>
      <c r="E382" s="21">
        <v>195000</v>
      </c>
      <c r="F382" s="20">
        <v>655000</v>
      </c>
      <c r="G382" s="22">
        <v>0.1784</v>
      </c>
      <c r="H382" s="20">
        <v>1020600</v>
      </c>
      <c r="I382" s="20">
        <v>3690956.51</v>
      </c>
      <c r="J382" s="21">
        <v>156000</v>
      </c>
      <c r="K382" s="64">
        <v>600000</v>
      </c>
    </row>
    <row r="383" spans="1:11" ht="51">
      <c r="A383" s="7">
        <v>299</v>
      </c>
      <c r="B383" s="19" t="s">
        <v>417</v>
      </c>
      <c r="C383" s="20" t="s">
        <v>246</v>
      </c>
      <c r="D383" s="58" t="s">
        <v>75</v>
      </c>
      <c r="E383" s="21">
        <v>150000</v>
      </c>
      <c r="F383" s="20">
        <v>655000</v>
      </c>
      <c r="G383" s="22">
        <v>0.1784</v>
      </c>
      <c r="H383" s="20">
        <v>1020600</v>
      </c>
      <c r="I383" s="20">
        <v>3690956.51</v>
      </c>
      <c r="J383" s="21">
        <v>120000</v>
      </c>
      <c r="K383" s="65"/>
    </row>
    <row r="384" spans="1:11" ht="38.25">
      <c r="A384" s="7">
        <v>300</v>
      </c>
      <c r="B384" s="19" t="s">
        <v>417</v>
      </c>
      <c r="C384" s="20" t="s">
        <v>246</v>
      </c>
      <c r="D384" s="58" t="s">
        <v>76</v>
      </c>
      <c r="E384" s="21">
        <v>220000</v>
      </c>
      <c r="F384" s="20">
        <v>655000</v>
      </c>
      <c r="G384" s="22">
        <v>0.1784</v>
      </c>
      <c r="H384" s="20">
        <v>1020600</v>
      </c>
      <c r="I384" s="20">
        <v>3690956.51</v>
      </c>
      <c r="J384" s="21">
        <v>176000</v>
      </c>
      <c r="K384" s="65"/>
    </row>
    <row r="385" spans="1:11" ht="51">
      <c r="A385" s="7">
        <v>301</v>
      </c>
      <c r="B385" s="19" t="s">
        <v>417</v>
      </c>
      <c r="C385" s="20" t="s">
        <v>246</v>
      </c>
      <c r="D385" s="58" t="s">
        <v>77</v>
      </c>
      <c r="E385" s="21">
        <v>290000</v>
      </c>
      <c r="F385" s="20">
        <v>655000</v>
      </c>
      <c r="G385" s="22">
        <v>0.1784</v>
      </c>
      <c r="H385" s="20">
        <v>1020600</v>
      </c>
      <c r="I385" s="20">
        <v>3690956.51</v>
      </c>
      <c r="J385" s="21">
        <v>232000</v>
      </c>
      <c r="K385" s="65"/>
    </row>
    <row r="386" spans="1:11" ht="51">
      <c r="A386" s="7">
        <v>302</v>
      </c>
      <c r="B386" s="19" t="s">
        <v>417</v>
      </c>
      <c r="C386" s="20" t="s">
        <v>246</v>
      </c>
      <c r="D386" s="58" t="s">
        <v>78</v>
      </c>
      <c r="E386" s="21">
        <v>175000</v>
      </c>
      <c r="F386" s="20">
        <v>655000</v>
      </c>
      <c r="G386" s="22">
        <v>0.1784</v>
      </c>
      <c r="H386" s="20">
        <v>1020600</v>
      </c>
      <c r="I386" s="20">
        <v>3690956.51</v>
      </c>
      <c r="J386" s="21">
        <v>140000</v>
      </c>
      <c r="K386" s="66"/>
    </row>
    <row r="387" spans="1:11" ht="25.5">
      <c r="A387" s="23"/>
      <c r="B387" s="18" t="s">
        <v>418</v>
      </c>
      <c r="C387" s="20"/>
      <c r="D387" s="19"/>
      <c r="E387" s="21">
        <f>SUBTOTAL(9,E382:E386)</f>
        <v>1030000</v>
      </c>
      <c r="F387" s="20">
        <f>SUBTOTAL(9,F382:F386)</f>
        <v>3275000</v>
      </c>
      <c r="G387" s="22"/>
      <c r="H387" s="20">
        <f>SUBTOTAL(9,H382:H386)</f>
        <v>5103000</v>
      </c>
      <c r="I387" s="20">
        <f>SUBTOTAL(9,I382:I386)</f>
        <v>18454782.549999997</v>
      </c>
      <c r="J387" s="21">
        <f>SUBTOTAL(9,J382:J386)</f>
        <v>824000</v>
      </c>
      <c r="K387" s="12"/>
    </row>
    <row r="388" spans="1:11" ht="64.5" customHeight="1">
      <c r="A388" s="7">
        <v>303</v>
      </c>
      <c r="B388" s="19" t="s">
        <v>419</v>
      </c>
      <c r="C388" s="20" t="s">
        <v>224</v>
      </c>
      <c r="D388" s="58" t="s">
        <v>79</v>
      </c>
      <c r="E388" s="21">
        <v>600000</v>
      </c>
      <c r="F388" s="20">
        <v>312500</v>
      </c>
      <c r="G388" s="22">
        <v>0.0664</v>
      </c>
      <c r="H388" s="20">
        <v>724000</v>
      </c>
      <c r="I388" s="20">
        <v>4228442.95</v>
      </c>
      <c r="J388" s="21">
        <v>480000</v>
      </c>
      <c r="K388" s="64">
        <v>700000</v>
      </c>
    </row>
    <row r="389" spans="1:11" ht="53.25" customHeight="1">
      <c r="A389" s="7">
        <v>304</v>
      </c>
      <c r="B389" s="19" t="s">
        <v>419</v>
      </c>
      <c r="C389" s="20" t="s">
        <v>224</v>
      </c>
      <c r="D389" s="58" t="s">
        <v>80</v>
      </c>
      <c r="E389" s="21">
        <v>300000</v>
      </c>
      <c r="F389" s="20">
        <v>312500</v>
      </c>
      <c r="G389" s="22">
        <v>0.0664</v>
      </c>
      <c r="H389" s="20">
        <v>724000</v>
      </c>
      <c r="I389" s="20">
        <v>4228442.95</v>
      </c>
      <c r="J389" s="21">
        <v>240000</v>
      </c>
      <c r="K389" s="65"/>
    </row>
    <row r="390" spans="1:11" ht="38.25">
      <c r="A390" s="7">
        <v>305</v>
      </c>
      <c r="B390" s="19" t="s">
        <v>419</v>
      </c>
      <c r="C390" s="20" t="s">
        <v>224</v>
      </c>
      <c r="D390" s="58" t="s">
        <v>81</v>
      </c>
      <c r="E390" s="21">
        <v>150000</v>
      </c>
      <c r="F390" s="20">
        <v>312500</v>
      </c>
      <c r="G390" s="22">
        <v>0.0664</v>
      </c>
      <c r="H390" s="20">
        <v>724000</v>
      </c>
      <c r="I390" s="20">
        <v>4228442.95</v>
      </c>
      <c r="J390" s="21">
        <v>120000</v>
      </c>
      <c r="K390" s="66"/>
    </row>
    <row r="391" spans="1:11" ht="15.75">
      <c r="A391" s="23"/>
      <c r="B391" s="18" t="s">
        <v>420</v>
      </c>
      <c r="C391" s="20"/>
      <c r="D391" s="19"/>
      <c r="E391" s="21">
        <f>SUBTOTAL(9,E388:E390)</f>
        <v>1050000</v>
      </c>
      <c r="F391" s="20">
        <f>SUBTOTAL(9,F388:F390)</f>
        <v>937500</v>
      </c>
      <c r="G391" s="22"/>
      <c r="H391" s="20">
        <f>SUBTOTAL(9,H388:H390)</f>
        <v>2172000</v>
      </c>
      <c r="I391" s="20">
        <f>SUBTOTAL(9,I388:I390)</f>
        <v>12685328.850000001</v>
      </c>
      <c r="J391" s="21">
        <f>SUBTOTAL(9,J388:J390)</f>
        <v>840000</v>
      </c>
      <c r="K391" s="12"/>
    </row>
    <row r="392" spans="1:11" ht="38.25">
      <c r="A392" s="7">
        <v>306</v>
      </c>
      <c r="B392" s="19" t="s">
        <v>421</v>
      </c>
      <c r="C392" s="20" t="s">
        <v>287</v>
      </c>
      <c r="D392" s="58" t="s">
        <v>82</v>
      </c>
      <c r="E392" s="21">
        <v>145023</v>
      </c>
      <c r="F392" s="20">
        <v>2210000</v>
      </c>
      <c r="G392" s="22">
        <v>0.1922</v>
      </c>
      <c r="H392" s="20">
        <v>2819109</v>
      </c>
      <c r="I392" s="20">
        <v>1766054</v>
      </c>
      <c r="J392" s="21">
        <v>116018</v>
      </c>
      <c r="K392" s="64">
        <v>700000</v>
      </c>
    </row>
    <row r="393" spans="1:11" ht="38.25">
      <c r="A393" s="7">
        <v>307</v>
      </c>
      <c r="B393" s="19" t="s">
        <v>421</v>
      </c>
      <c r="C393" s="20" t="s">
        <v>287</v>
      </c>
      <c r="D393" s="58" t="s">
        <v>83</v>
      </c>
      <c r="E393" s="21">
        <v>183123</v>
      </c>
      <c r="F393" s="20">
        <v>2210000</v>
      </c>
      <c r="G393" s="22">
        <v>0.1922</v>
      </c>
      <c r="H393" s="20">
        <v>2819109</v>
      </c>
      <c r="I393" s="20">
        <v>1766054</v>
      </c>
      <c r="J393" s="21">
        <v>146498</v>
      </c>
      <c r="K393" s="65"/>
    </row>
    <row r="394" spans="1:11" ht="38.25">
      <c r="A394" s="7">
        <v>308</v>
      </c>
      <c r="B394" s="19" t="s">
        <v>421</v>
      </c>
      <c r="C394" s="20" t="s">
        <v>287</v>
      </c>
      <c r="D394" s="58" t="s">
        <v>84</v>
      </c>
      <c r="E394" s="21">
        <v>170554</v>
      </c>
      <c r="F394" s="20">
        <v>2210000</v>
      </c>
      <c r="G394" s="22">
        <v>0.1922</v>
      </c>
      <c r="H394" s="20">
        <v>2819109</v>
      </c>
      <c r="I394" s="20">
        <v>1766054</v>
      </c>
      <c r="J394" s="21">
        <v>136443</v>
      </c>
      <c r="K394" s="65"/>
    </row>
    <row r="395" spans="1:11" ht="38.25">
      <c r="A395" s="7">
        <v>309</v>
      </c>
      <c r="B395" s="19" t="s">
        <v>421</v>
      </c>
      <c r="C395" s="20" t="s">
        <v>287</v>
      </c>
      <c r="D395" s="58" t="s">
        <v>85</v>
      </c>
      <c r="E395" s="21">
        <v>600000</v>
      </c>
      <c r="F395" s="20">
        <v>609109</v>
      </c>
      <c r="G395" s="22">
        <v>0.0579</v>
      </c>
      <c r="H395" s="20">
        <v>2819109</v>
      </c>
      <c r="I395" s="20">
        <v>1766054</v>
      </c>
      <c r="J395" s="21">
        <v>480000</v>
      </c>
      <c r="K395" s="66"/>
    </row>
    <row r="396" spans="1:11" ht="15.75">
      <c r="A396" s="23"/>
      <c r="B396" s="18" t="s">
        <v>422</v>
      </c>
      <c r="C396" s="20"/>
      <c r="D396" s="19"/>
      <c r="E396" s="21">
        <f>SUBTOTAL(9,E392:E395)</f>
        <v>1098700</v>
      </c>
      <c r="F396" s="20">
        <f>SUBTOTAL(9,F392:F395)</f>
        <v>7239109</v>
      </c>
      <c r="G396" s="22"/>
      <c r="H396" s="20">
        <f>SUBTOTAL(9,H392:H395)</f>
        <v>11276436</v>
      </c>
      <c r="I396" s="20">
        <f>SUBTOTAL(9,I392:I395)</f>
        <v>7064216</v>
      </c>
      <c r="J396" s="21">
        <f>SUBTOTAL(9,J392:J395)</f>
        <v>878959</v>
      </c>
      <c r="K396" s="12"/>
    </row>
    <row r="397" spans="1:11" ht="38.25">
      <c r="A397" s="7">
        <v>310</v>
      </c>
      <c r="B397" s="8" t="s">
        <v>423</v>
      </c>
      <c r="C397" s="9" t="s">
        <v>246</v>
      </c>
      <c r="D397" s="57" t="s">
        <v>86</v>
      </c>
      <c r="E397" s="10">
        <v>218280</v>
      </c>
      <c r="F397" s="9">
        <v>717350</v>
      </c>
      <c r="G397" s="11">
        <v>0.0543</v>
      </c>
      <c r="H397" s="9">
        <v>717350</v>
      </c>
      <c r="I397" s="9">
        <v>5314932.46</v>
      </c>
      <c r="J397" s="10">
        <v>174624</v>
      </c>
      <c r="K397" s="64">
        <v>300000</v>
      </c>
    </row>
    <row r="398" spans="1:11" ht="38.25">
      <c r="A398" s="7">
        <v>311</v>
      </c>
      <c r="B398" s="8" t="s">
        <v>423</v>
      </c>
      <c r="C398" s="9" t="s">
        <v>246</v>
      </c>
      <c r="D398" s="57" t="s">
        <v>87</v>
      </c>
      <c r="E398" s="10">
        <v>157500</v>
      </c>
      <c r="F398" s="9">
        <v>717350</v>
      </c>
      <c r="G398" s="11">
        <v>0.0543</v>
      </c>
      <c r="H398" s="9">
        <v>717350</v>
      </c>
      <c r="I398" s="9">
        <v>5314932.46</v>
      </c>
      <c r="J398" s="10">
        <v>126000</v>
      </c>
      <c r="K398" s="65"/>
    </row>
    <row r="399" spans="1:11" ht="38.25">
      <c r="A399" s="7">
        <v>312</v>
      </c>
      <c r="B399" s="8" t="s">
        <v>423</v>
      </c>
      <c r="C399" s="9" t="s">
        <v>246</v>
      </c>
      <c r="D399" s="57" t="s">
        <v>88</v>
      </c>
      <c r="E399" s="10">
        <v>94500</v>
      </c>
      <c r="F399" s="9">
        <v>717350</v>
      </c>
      <c r="G399" s="11">
        <v>0.0543</v>
      </c>
      <c r="H399" s="9">
        <v>717350</v>
      </c>
      <c r="I399" s="9">
        <v>5314932.46</v>
      </c>
      <c r="J399" s="10">
        <v>75600</v>
      </c>
      <c r="K399" s="66"/>
    </row>
    <row r="400" spans="1:11" ht="15.75">
      <c r="A400" s="23"/>
      <c r="B400" s="18" t="s">
        <v>424</v>
      </c>
      <c r="C400" s="9"/>
      <c r="D400" s="8"/>
      <c r="E400" s="10">
        <f>SUBTOTAL(9,E397:E399)</f>
        <v>470280</v>
      </c>
      <c r="F400" s="9">
        <f>SUBTOTAL(9,F397:F399)</f>
        <v>2152050</v>
      </c>
      <c r="G400" s="11"/>
      <c r="H400" s="9">
        <f>SUBTOTAL(9,H397:H399)</f>
        <v>2152050</v>
      </c>
      <c r="I400" s="9">
        <f>SUBTOTAL(9,I397:I399)</f>
        <v>15944797.379999999</v>
      </c>
      <c r="J400" s="10">
        <f>SUBTOTAL(9,J397:J399)</f>
        <v>376224</v>
      </c>
      <c r="K400" s="12"/>
    </row>
    <row r="401" spans="1:11" ht="38.25">
      <c r="A401" s="7">
        <v>313</v>
      </c>
      <c r="B401" s="19" t="s">
        <v>425</v>
      </c>
      <c r="C401" s="20" t="s">
        <v>259</v>
      </c>
      <c r="D401" s="58" t="s">
        <v>89</v>
      </c>
      <c r="E401" s="21">
        <v>330000</v>
      </c>
      <c r="F401" s="20">
        <v>229176</v>
      </c>
      <c r="G401" s="22">
        <v>0.0501</v>
      </c>
      <c r="H401" s="20">
        <v>229176</v>
      </c>
      <c r="I401" s="20">
        <v>556364</v>
      </c>
      <c r="J401" s="21">
        <v>264000</v>
      </c>
      <c r="K401" s="64">
        <v>280000</v>
      </c>
    </row>
    <row r="402" spans="1:11" ht="51">
      <c r="A402" s="7">
        <v>314</v>
      </c>
      <c r="B402" s="19" t="s">
        <v>425</v>
      </c>
      <c r="C402" s="20" t="s">
        <v>259</v>
      </c>
      <c r="D402" s="58" t="s">
        <v>90</v>
      </c>
      <c r="E402" s="21">
        <v>140000</v>
      </c>
      <c r="F402" s="20">
        <v>229176</v>
      </c>
      <c r="G402" s="22">
        <v>0.0501</v>
      </c>
      <c r="H402" s="20">
        <v>229176</v>
      </c>
      <c r="I402" s="20">
        <v>556364</v>
      </c>
      <c r="J402" s="21">
        <v>112000</v>
      </c>
      <c r="K402" s="66"/>
    </row>
    <row r="403" spans="1:11" ht="15.75">
      <c r="A403" s="23"/>
      <c r="B403" s="18" t="s">
        <v>426</v>
      </c>
      <c r="C403" s="20"/>
      <c r="D403" s="19"/>
      <c r="E403" s="21">
        <f>SUBTOTAL(9,E401:E402)</f>
        <v>470000</v>
      </c>
      <c r="F403" s="20">
        <f>SUBTOTAL(9,F401:F402)</f>
        <v>458352</v>
      </c>
      <c r="G403" s="22"/>
      <c r="H403" s="20">
        <f>SUBTOTAL(9,H401:H402)</f>
        <v>458352</v>
      </c>
      <c r="I403" s="20">
        <f>SUBTOTAL(9,I401:I402)</f>
        <v>1112728</v>
      </c>
      <c r="J403" s="21">
        <f>SUBTOTAL(9,J401:J402)</f>
        <v>376000</v>
      </c>
      <c r="K403" s="12"/>
    </row>
    <row r="404" spans="1:11" ht="51">
      <c r="A404" s="7">
        <v>315</v>
      </c>
      <c r="B404" s="8" t="s">
        <v>427</v>
      </c>
      <c r="C404" s="9" t="s">
        <v>235</v>
      </c>
      <c r="D404" s="57" t="s">
        <v>91</v>
      </c>
      <c r="E404" s="10">
        <v>128200</v>
      </c>
      <c r="F404" s="9" t="s">
        <v>428</v>
      </c>
      <c r="G404" s="11" t="s">
        <v>429</v>
      </c>
      <c r="H404" s="9">
        <v>1827880</v>
      </c>
      <c r="I404" s="9">
        <v>4677074.6</v>
      </c>
      <c r="J404" s="10">
        <v>102560</v>
      </c>
      <c r="K404" s="64">
        <v>300000</v>
      </c>
    </row>
    <row r="405" spans="1:11" ht="38.25">
      <c r="A405" s="7">
        <v>316</v>
      </c>
      <c r="B405" s="8" t="s">
        <v>427</v>
      </c>
      <c r="C405" s="9" t="s">
        <v>235</v>
      </c>
      <c r="D405" s="57" t="s">
        <v>92</v>
      </c>
      <c r="E405" s="10">
        <v>103000</v>
      </c>
      <c r="F405" s="9">
        <v>1047100</v>
      </c>
      <c r="G405" s="11">
        <v>0.1116</v>
      </c>
      <c r="H405" s="9">
        <v>1827880</v>
      </c>
      <c r="I405" s="9">
        <v>4677074.6</v>
      </c>
      <c r="J405" s="10">
        <v>82400</v>
      </c>
      <c r="K405" s="65"/>
    </row>
    <row r="406" spans="1:11" ht="51">
      <c r="A406" s="7">
        <v>317</v>
      </c>
      <c r="B406" s="8" t="s">
        <v>427</v>
      </c>
      <c r="C406" s="9" t="s">
        <v>235</v>
      </c>
      <c r="D406" s="57" t="s">
        <v>93</v>
      </c>
      <c r="E406" s="10">
        <v>117000</v>
      </c>
      <c r="F406" s="9">
        <v>1047100</v>
      </c>
      <c r="G406" s="11">
        <v>0.1116</v>
      </c>
      <c r="H406" s="9">
        <v>1827880</v>
      </c>
      <c r="I406" s="9">
        <v>4677074.6</v>
      </c>
      <c r="J406" s="10">
        <v>93600</v>
      </c>
      <c r="K406" s="65"/>
    </row>
    <row r="407" spans="1:11" ht="38.25">
      <c r="A407" s="7">
        <v>318</v>
      </c>
      <c r="B407" s="8" t="s">
        <v>427</v>
      </c>
      <c r="C407" s="9" t="s">
        <v>235</v>
      </c>
      <c r="D407" s="57" t="s">
        <v>94</v>
      </c>
      <c r="E407" s="10">
        <v>121760</v>
      </c>
      <c r="F407" s="9">
        <v>780780</v>
      </c>
      <c r="G407" s="11">
        <v>0.0725</v>
      </c>
      <c r="H407" s="9">
        <v>1827880</v>
      </c>
      <c r="I407" s="9">
        <v>4677074.6</v>
      </c>
      <c r="J407" s="10">
        <v>97408</v>
      </c>
      <c r="K407" s="66"/>
    </row>
    <row r="408" spans="1:11" ht="15.75">
      <c r="A408" s="23"/>
      <c r="B408" s="18" t="s">
        <v>430</v>
      </c>
      <c r="C408" s="9"/>
      <c r="D408" s="8"/>
      <c r="E408" s="10">
        <f>SUBTOTAL(9,E404:E407)</f>
        <v>469960</v>
      </c>
      <c r="F408" s="9">
        <f>SUBTOTAL(9,F404:F407)</f>
        <v>2874980</v>
      </c>
      <c r="G408" s="11"/>
      <c r="H408" s="9">
        <f>SUBTOTAL(9,H404:H407)</f>
        <v>7311520</v>
      </c>
      <c r="I408" s="9">
        <f>SUBTOTAL(9,I404:I407)</f>
        <v>18708298.4</v>
      </c>
      <c r="J408" s="10">
        <f>SUBTOTAL(9,J404:J407)</f>
        <v>375968</v>
      </c>
      <c r="K408" s="12"/>
    </row>
    <row r="409" spans="1:11" ht="38.25">
      <c r="A409" s="7">
        <v>319</v>
      </c>
      <c r="B409" s="19" t="s">
        <v>431</v>
      </c>
      <c r="C409" s="20" t="s">
        <v>243</v>
      </c>
      <c r="D409" s="58" t="s">
        <v>95</v>
      </c>
      <c r="E409" s="21">
        <v>900000</v>
      </c>
      <c r="F409" s="20">
        <v>961000</v>
      </c>
      <c r="G409" s="22">
        <v>0.0592</v>
      </c>
      <c r="H409" s="20">
        <v>2255000</v>
      </c>
      <c r="I409" s="20">
        <v>7602414</v>
      </c>
      <c r="J409" s="21">
        <v>560000</v>
      </c>
      <c r="K409" s="64">
        <v>900000</v>
      </c>
    </row>
    <row r="410" spans="1:11" ht="69.75" customHeight="1">
      <c r="A410" s="7">
        <v>320</v>
      </c>
      <c r="B410" s="19" t="s">
        <v>431</v>
      </c>
      <c r="C410" s="20" t="s">
        <v>243</v>
      </c>
      <c r="D410" s="58" t="s">
        <v>96</v>
      </c>
      <c r="E410" s="21">
        <v>660000</v>
      </c>
      <c r="F410" s="20" t="s">
        <v>432</v>
      </c>
      <c r="G410" s="22" t="s">
        <v>433</v>
      </c>
      <c r="H410" s="20">
        <v>2255000</v>
      </c>
      <c r="I410" s="20">
        <v>7602414</v>
      </c>
      <c r="J410" s="21">
        <v>480000</v>
      </c>
      <c r="K410" s="65"/>
    </row>
    <row r="411" spans="1:11" ht="53.25" customHeight="1">
      <c r="A411" s="7">
        <v>321</v>
      </c>
      <c r="B411" s="19" t="s">
        <v>431</v>
      </c>
      <c r="C411" s="20" t="s">
        <v>243</v>
      </c>
      <c r="D411" s="58" t="s">
        <v>97</v>
      </c>
      <c r="E411" s="21">
        <v>120000</v>
      </c>
      <c r="F411" s="20">
        <v>961000</v>
      </c>
      <c r="G411" s="22">
        <v>0.0592</v>
      </c>
      <c r="H411" s="20">
        <v>2255000</v>
      </c>
      <c r="I411" s="20">
        <v>7602414</v>
      </c>
      <c r="J411" s="21">
        <v>96000</v>
      </c>
      <c r="K411" s="65"/>
    </row>
    <row r="412" spans="1:11" ht="38.25">
      <c r="A412" s="7">
        <v>322</v>
      </c>
      <c r="B412" s="19" t="s">
        <v>431</v>
      </c>
      <c r="C412" s="20" t="s">
        <v>243</v>
      </c>
      <c r="D412" s="58" t="s">
        <v>98</v>
      </c>
      <c r="E412" s="21">
        <v>80000</v>
      </c>
      <c r="F412" s="20">
        <v>961000</v>
      </c>
      <c r="G412" s="22">
        <v>0.0592</v>
      </c>
      <c r="H412" s="20">
        <v>2255000</v>
      </c>
      <c r="I412" s="20">
        <v>7602414</v>
      </c>
      <c r="J412" s="21">
        <v>64000</v>
      </c>
      <c r="K412" s="66"/>
    </row>
    <row r="413" spans="1:11" ht="15.75">
      <c r="A413" s="23"/>
      <c r="B413" s="18" t="s">
        <v>434</v>
      </c>
      <c r="C413" s="20"/>
      <c r="D413" s="19"/>
      <c r="E413" s="21">
        <f>SUBTOTAL(9,E409:E412)</f>
        <v>1760000</v>
      </c>
      <c r="F413" s="20">
        <f>SUBTOTAL(9,F409:F412)</f>
        <v>2883000</v>
      </c>
      <c r="G413" s="22"/>
      <c r="H413" s="20">
        <f>SUBTOTAL(9,H409:H412)</f>
        <v>9020000</v>
      </c>
      <c r="I413" s="20">
        <f>SUBTOTAL(9,I409:I412)</f>
        <v>30409656</v>
      </c>
      <c r="J413" s="21">
        <f>SUBTOTAL(9,J409:J412)</f>
        <v>1200000</v>
      </c>
      <c r="K413" s="12"/>
    </row>
    <row r="414" spans="1:11" ht="25.5">
      <c r="A414" s="7">
        <v>323</v>
      </c>
      <c r="B414" s="19" t="s">
        <v>435</v>
      </c>
      <c r="C414" s="20" t="s">
        <v>287</v>
      </c>
      <c r="D414" s="58" t="s">
        <v>99</v>
      </c>
      <c r="E414" s="21">
        <v>250000</v>
      </c>
      <c r="F414" s="20">
        <v>889000</v>
      </c>
      <c r="G414" s="22">
        <v>0.2221</v>
      </c>
      <c r="H414" s="20">
        <v>1285000</v>
      </c>
      <c r="I414" s="20">
        <v>1789765</v>
      </c>
      <c r="J414" s="21">
        <v>200000</v>
      </c>
      <c r="K414" s="64">
        <v>250000</v>
      </c>
    </row>
    <row r="415" spans="1:11" ht="51">
      <c r="A415" s="7">
        <v>324</v>
      </c>
      <c r="B415" s="19" t="s">
        <v>435</v>
      </c>
      <c r="C415" s="20" t="s">
        <v>287</v>
      </c>
      <c r="D415" s="58" t="s">
        <v>100</v>
      </c>
      <c r="E415" s="21">
        <v>90000</v>
      </c>
      <c r="F415" s="20">
        <v>889000</v>
      </c>
      <c r="G415" s="22">
        <v>0.2221</v>
      </c>
      <c r="H415" s="20">
        <v>1285000</v>
      </c>
      <c r="I415" s="20">
        <v>1789765</v>
      </c>
      <c r="J415" s="21">
        <v>72000</v>
      </c>
      <c r="K415" s="65"/>
    </row>
    <row r="416" spans="1:11" ht="38.25">
      <c r="A416" s="7">
        <v>325</v>
      </c>
      <c r="B416" s="8" t="s">
        <v>435</v>
      </c>
      <c r="C416" s="9" t="s">
        <v>287</v>
      </c>
      <c r="D416" s="57" t="s">
        <v>101</v>
      </c>
      <c r="E416" s="10">
        <v>80000</v>
      </c>
      <c r="F416" s="9">
        <v>889000</v>
      </c>
      <c r="G416" s="11">
        <v>0.2221</v>
      </c>
      <c r="H416" s="20">
        <v>1285000</v>
      </c>
      <c r="I416" s="9">
        <v>1789765</v>
      </c>
      <c r="J416" s="10">
        <v>64000</v>
      </c>
      <c r="K416" s="66"/>
    </row>
    <row r="417" spans="1:11" ht="15.75">
      <c r="A417" s="23"/>
      <c r="B417" s="18" t="s">
        <v>436</v>
      </c>
      <c r="C417" s="9"/>
      <c r="D417" s="8"/>
      <c r="E417" s="10">
        <f>SUBTOTAL(9,E414:E416)</f>
        <v>420000</v>
      </c>
      <c r="F417" s="9">
        <f>SUBTOTAL(9,F414:F416)</f>
        <v>2667000</v>
      </c>
      <c r="G417" s="11"/>
      <c r="H417" s="20">
        <f>SUBTOTAL(9,H414:H416)</f>
        <v>3855000</v>
      </c>
      <c r="I417" s="9">
        <f>SUBTOTAL(9,I414:I416)</f>
        <v>5369295</v>
      </c>
      <c r="J417" s="10">
        <f>SUBTOTAL(9,J414:J416)</f>
        <v>336000</v>
      </c>
      <c r="K417" s="12"/>
    </row>
    <row r="418" spans="1:11" ht="38.25">
      <c r="A418" s="7">
        <v>326</v>
      </c>
      <c r="B418" s="8" t="s">
        <v>437</v>
      </c>
      <c r="C418" s="9" t="s">
        <v>249</v>
      </c>
      <c r="D418" s="57" t="s">
        <v>102</v>
      </c>
      <c r="E418" s="10">
        <v>164875</v>
      </c>
      <c r="F418" s="9">
        <v>302575</v>
      </c>
      <c r="G418" s="11">
        <v>0.0529</v>
      </c>
      <c r="H418" s="9">
        <v>653075</v>
      </c>
      <c r="I418" s="9">
        <v>5006853</v>
      </c>
      <c r="J418" s="10">
        <v>131900</v>
      </c>
      <c r="K418" s="64">
        <v>200000</v>
      </c>
    </row>
    <row r="419" spans="1:11" ht="38.25">
      <c r="A419" s="7">
        <v>327</v>
      </c>
      <c r="B419" s="8" t="s">
        <v>437</v>
      </c>
      <c r="C419" s="9" t="s">
        <v>249</v>
      </c>
      <c r="D419" s="57" t="s">
        <v>103</v>
      </c>
      <c r="E419" s="10">
        <v>137700</v>
      </c>
      <c r="F419" s="9">
        <v>302575</v>
      </c>
      <c r="G419" s="11">
        <v>0.0529</v>
      </c>
      <c r="H419" s="9">
        <v>653075</v>
      </c>
      <c r="I419" s="9">
        <v>5006853</v>
      </c>
      <c r="J419" s="10">
        <v>110160</v>
      </c>
      <c r="K419" s="66"/>
    </row>
    <row r="420" spans="1:11" ht="15.75">
      <c r="A420" s="23"/>
      <c r="B420" s="18" t="s">
        <v>438</v>
      </c>
      <c r="C420" s="9"/>
      <c r="D420" s="8"/>
      <c r="E420" s="10">
        <f>SUBTOTAL(9,E418:E419)</f>
        <v>302575</v>
      </c>
      <c r="F420" s="9">
        <f>SUBTOTAL(9,F418:F419)</f>
        <v>605150</v>
      </c>
      <c r="G420" s="11"/>
      <c r="H420" s="9">
        <f>SUBTOTAL(9,H418:H419)</f>
        <v>1306150</v>
      </c>
      <c r="I420" s="9">
        <f>SUBTOTAL(9,I418:I419)</f>
        <v>10013706</v>
      </c>
      <c r="J420" s="10">
        <f>SUBTOTAL(9,J418:J419)</f>
        <v>242060</v>
      </c>
      <c r="K420" s="12"/>
    </row>
    <row r="421" spans="1:11" ht="117.75" customHeight="1">
      <c r="A421" s="7">
        <v>328</v>
      </c>
      <c r="B421" s="19" t="s">
        <v>439</v>
      </c>
      <c r="C421" s="20" t="s">
        <v>249</v>
      </c>
      <c r="D421" s="58" t="s">
        <v>104</v>
      </c>
      <c r="E421" s="21">
        <v>2800000</v>
      </c>
      <c r="F421" s="20">
        <v>3390000</v>
      </c>
      <c r="G421" s="22">
        <v>0.3263</v>
      </c>
      <c r="H421" s="20">
        <v>3390000</v>
      </c>
      <c r="I421" s="20">
        <v>2618226</v>
      </c>
      <c r="J421" s="21">
        <v>2240000</v>
      </c>
      <c r="K421" s="64">
        <f>2200000+3892076</f>
        <v>6092076</v>
      </c>
    </row>
    <row r="422" spans="1:11" ht="78" customHeight="1">
      <c r="A422" s="7">
        <v>329</v>
      </c>
      <c r="B422" s="19" t="s">
        <v>439</v>
      </c>
      <c r="C422" s="20" t="s">
        <v>249</v>
      </c>
      <c r="D422" s="58" t="s">
        <v>105</v>
      </c>
      <c r="E422" s="21">
        <v>120000</v>
      </c>
      <c r="F422" s="20">
        <v>3390000</v>
      </c>
      <c r="G422" s="22">
        <v>0.3263</v>
      </c>
      <c r="H422" s="20">
        <v>3390000</v>
      </c>
      <c r="I422" s="20">
        <v>2618226</v>
      </c>
      <c r="J422" s="21">
        <v>96000</v>
      </c>
      <c r="K422" s="65"/>
    </row>
    <row r="423" spans="1:11" ht="57.75" customHeight="1">
      <c r="A423" s="7">
        <v>330</v>
      </c>
      <c r="B423" s="19" t="s">
        <v>439</v>
      </c>
      <c r="C423" s="20" t="s">
        <v>249</v>
      </c>
      <c r="D423" s="58" t="s">
        <v>106</v>
      </c>
      <c r="E423" s="21">
        <v>150000</v>
      </c>
      <c r="F423" s="20">
        <v>3390000</v>
      </c>
      <c r="G423" s="22">
        <v>0.3263</v>
      </c>
      <c r="H423" s="20">
        <v>3390000</v>
      </c>
      <c r="I423" s="20">
        <v>2618226</v>
      </c>
      <c r="J423" s="21">
        <v>120000</v>
      </c>
      <c r="K423" s="65"/>
    </row>
    <row r="424" spans="1:11" ht="84.75" customHeight="1">
      <c r="A424" s="7">
        <v>331</v>
      </c>
      <c r="B424" s="19" t="s">
        <v>439</v>
      </c>
      <c r="C424" s="20" t="s">
        <v>249</v>
      </c>
      <c r="D424" s="58" t="s">
        <v>107</v>
      </c>
      <c r="E424" s="21">
        <v>200000</v>
      </c>
      <c r="F424" s="20">
        <v>3390000</v>
      </c>
      <c r="G424" s="22">
        <v>0.3263</v>
      </c>
      <c r="H424" s="20">
        <v>3390000</v>
      </c>
      <c r="I424" s="20">
        <v>2618226</v>
      </c>
      <c r="J424" s="21">
        <v>160000</v>
      </c>
      <c r="K424" s="66"/>
    </row>
    <row r="425" spans="1:11" ht="15.75">
      <c r="A425" s="23"/>
      <c r="B425" s="18" t="s">
        <v>440</v>
      </c>
      <c r="C425" s="20"/>
      <c r="D425" s="19"/>
      <c r="E425" s="21">
        <f>SUBTOTAL(9,E421:E424)</f>
        <v>3270000</v>
      </c>
      <c r="F425" s="20">
        <f>SUBTOTAL(9,F421:F424)</f>
        <v>13560000</v>
      </c>
      <c r="G425" s="22"/>
      <c r="H425" s="20">
        <f>SUBTOTAL(9,H421:H424)</f>
        <v>13560000</v>
      </c>
      <c r="I425" s="20">
        <f>SUBTOTAL(9,I421:I424)</f>
        <v>10472904</v>
      </c>
      <c r="J425" s="21">
        <f>SUBTOTAL(9,J421:J424)</f>
        <v>2616000</v>
      </c>
      <c r="K425" s="12"/>
    </row>
    <row r="426" spans="1:11" ht="57.75" customHeight="1">
      <c r="A426" s="7">
        <v>332</v>
      </c>
      <c r="B426" s="19" t="s">
        <v>441</v>
      </c>
      <c r="C426" s="20" t="s">
        <v>256</v>
      </c>
      <c r="D426" s="58" t="s">
        <v>108</v>
      </c>
      <c r="E426" s="21">
        <v>460000</v>
      </c>
      <c r="F426" s="20">
        <v>515000</v>
      </c>
      <c r="G426" s="22">
        <v>0.0547</v>
      </c>
      <c r="H426" s="20">
        <v>515000</v>
      </c>
      <c r="I426" s="20">
        <v>17378344.56</v>
      </c>
      <c r="J426" s="21">
        <v>368000</v>
      </c>
      <c r="K426" s="64">
        <v>500000</v>
      </c>
    </row>
    <row r="427" spans="1:11" ht="66" customHeight="1">
      <c r="A427" s="7">
        <v>333</v>
      </c>
      <c r="B427" s="19" t="s">
        <v>441</v>
      </c>
      <c r="C427" s="20" t="s">
        <v>256</v>
      </c>
      <c r="D427" s="58" t="s">
        <v>109</v>
      </c>
      <c r="E427" s="21">
        <v>250000</v>
      </c>
      <c r="F427" s="20">
        <v>515000</v>
      </c>
      <c r="G427" s="22">
        <v>0.0547</v>
      </c>
      <c r="H427" s="20">
        <v>515000</v>
      </c>
      <c r="I427" s="20">
        <v>17378344.56</v>
      </c>
      <c r="J427" s="21">
        <v>200000</v>
      </c>
      <c r="K427" s="65"/>
    </row>
    <row r="428" spans="1:11" ht="54.75" customHeight="1">
      <c r="A428" s="7">
        <v>334</v>
      </c>
      <c r="B428" s="19" t="s">
        <v>441</v>
      </c>
      <c r="C428" s="20" t="s">
        <v>256</v>
      </c>
      <c r="D428" s="58" t="s">
        <v>110</v>
      </c>
      <c r="E428" s="21">
        <v>75000</v>
      </c>
      <c r="F428" s="20">
        <v>515000</v>
      </c>
      <c r="G428" s="22">
        <v>0.0547</v>
      </c>
      <c r="H428" s="20">
        <v>515000</v>
      </c>
      <c r="I428" s="20">
        <v>17378344.56</v>
      </c>
      <c r="J428" s="21">
        <v>60000</v>
      </c>
      <c r="K428" s="65"/>
    </row>
    <row r="429" spans="1:11" ht="52.5" customHeight="1">
      <c r="A429" s="7">
        <v>335</v>
      </c>
      <c r="B429" s="19" t="s">
        <v>441</v>
      </c>
      <c r="C429" s="20" t="s">
        <v>256</v>
      </c>
      <c r="D429" s="58" t="s">
        <v>111</v>
      </c>
      <c r="E429" s="21">
        <v>160000</v>
      </c>
      <c r="F429" s="20">
        <v>515000</v>
      </c>
      <c r="G429" s="22">
        <v>0.0547</v>
      </c>
      <c r="H429" s="20">
        <v>515000</v>
      </c>
      <c r="I429" s="20">
        <v>17378344.56</v>
      </c>
      <c r="J429" s="21">
        <v>128000</v>
      </c>
      <c r="K429" s="66"/>
    </row>
    <row r="430" spans="1:11" ht="15.75">
      <c r="A430" s="23"/>
      <c r="B430" s="18" t="s">
        <v>442</v>
      </c>
      <c r="C430" s="20"/>
      <c r="D430" s="19"/>
      <c r="E430" s="21">
        <f>SUBTOTAL(9,E426:E429)</f>
        <v>945000</v>
      </c>
      <c r="F430" s="20">
        <f>SUBTOTAL(9,F426:F429)</f>
        <v>2060000</v>
      </c>
      <c r="G430" s="22"/>
      <c r="H430" s="20">
        <f>SUBTOTAL(9,H426:H429)</f>
        <v>2060000</v>
      </c>
      <c r="I430" s="20">
        <f>SUBTOTAL(9,I426:I429)</f>
        <v>69513378.24</v>
      </c>
      <c r="J430" s="21">
        <f>SUBTOTAL(9,J426:J429)</f>
        <v>756000</v>
      </c>
      <c r="K430" s="12"/>
    </row>
    <row r="431" spans="1:11" ht="51">
      <c r="A431" s="7">
        <v>336</v>
      </c>
      <c r="B431" s="8" t="s">
        <v>443</v>
      </c>
      <c r="C431" s="9" t="s">
        <v>246</v>
      </c>
      <c r="D431" s="57" t="s">
        <v>112</v>
      </c>
      <c r="E431" s="10">
        <v>100000</v>
      </c>
      <c r="F431" s="9">
        <v>423260</v>
      </c>
      <c r="G431" s="11">
        <v>0.1146</v>
      </c>
      <c r="H431" s="9">
        <v>689260</v>
      </c>
      <c r="I431" s="9">
        <v>4780887.75</v>
      </c>
      <c r="J431" s="10">
        <v>80000</v>
      </c>
      <c r="K431" s="64">
        <v>400000</v>
      </c>
    </row>
    <row r="432" spans="1:11" ht="51">
      <c r="A432" s="7">
        <v>337</v>
      </c>
      <c r="B432" s="8" t="s">
        <v>443</v>
      </c>
      <c r="C432" s="9" t="s">
        <v>246</v>
      </c>
      <c r="D432" s="57" t="s">
        <v>113</v>
      </c>
      <c r="E432" s="10">
        <v>95000</v>
      </c>
      <c r="F432" s="9">
        <v>266000</v>
      </c>
      <c r="G432" s="11">
        <v>0.0837</v>
      </c>
      <c r="H432" s="9">
        <v>689260</v>
      </c>
      <c r="I432" s="9">
        <v>4780887.75</v>
      </c>
      <c r="J432" s="10">
        <v>76000</v>
      </c>
      <c r="K432" s="65"/>
    </row>
    <row r="433" spans="1:11" ht="51">
      <c r="A433" s="7">
        <v>338</v>
      </c>
      <c r="B433" s="8" t="s">
        <v>443</v>
      </c>
      <c r="C433" s="9" t="s">
        <v>246</v>
      </c>
      <c r="D433" s="57" t="s">
        <v>114</v>
      </c>
      <c r="E433" s="10">
        <v>200000</v>
      </c>
      <c r="F433" s="9">
        <v>423260</v>
      </c>
      <c r="G433" s="11">
        <v>0.1146</v>
      </c>
      <c r="H433" s="9">
        <v>689260</v>
      </c>
      <c r="I433" s="9">
        <v>4780887.75</v>
      </c>
      <c r="J433" s="10">
        <v>160000</v>
      </c>
      <c r="K433" s="65"/>
    </row>
    <row r="434" spans="1:11" ht="38.25">
      <c r="A434" s="7">
        <v>339</v>
      </c>
      <c r="B434" s="8" t="s">
        <v>443</v>
      </c>
      <c r="C434" s="9" t="s">
        <v>246</v>
      </c>
      <c r="D434" s="58" t="s">
        <v>115</v>
      </c>
      <c r="E434" s="10">
        <v>90000</v>
      </c>
      <c r="F434" s="9">
        <v>423260</v>
      </c>
      <c r="G434" s="11">
        <v>0.1146</v>
      </c>
      <c r="H434" s="9">
        <v>689260</v>
      </c>
      <c r="I434" s="9">
        <v>4780887.75</v>
      </c>
      <c r="J434" s="10">
        <v>72000</v>
      </c>
      <c r="K434" s="65"/>
    </row>
    <row r="435" spans="1:11" ht="51">
      <c r="A435" s="7">
        <v>340</v>
      </c>
      <c r="B435" s="8" t="s">
        <v>443</v>
      </c>
      <c r="C435" s="9" t="s">
        <v>246</v>
      </c>
      <c r="D435" s="57" t="s">
        <v>116</v>
      </c>
      <c r="E435" s="10">
        <v>100000</v>
      </c>
      <c r="F435" s="9">
        <v>423260</v>
      </c>
      <c r="G435" s="11">
        <v>0.1146</v>
      </c>
      <c r="H435" s="9">
        <v>689260</v>
      </c>
      <c r="I435" s="9">
        <v>4780887.75</v>
      </c>
      <c r="J435" s="10">
        <v>80000</v>
      </c>
      <c r="K435" s="66"/>
    </row>
    <row r="436" spans="1:11" ht="15.75">
      <c r="A436" s="23"/>
      <c r="B436" s="18" t="s">
        <v>444</v>
      </c>
      <c r="C436" s="9"/>
      <c r="D436" s="8"/>
      <c r="E436" s="10">
        <f>SUBTOTAL(9,E431:E435)</f>
        <v>585000</v>
      </c>
      <c r="F436" s="9">
        <f>SUBTOTAL(9,F431:F435)</f>
        <v>1959040</v>
      </c>
      <c r="G436" s="11"/>
      <c r="H436" s="9">
        <f>SUBTOTAL(9,H431:H435)</f>
        <v>3446300</v>
      </c>
      <c r="I436" s="9">
        <f>SUBTOTAL(9,I431:I435)</f>
        <v>23904438.75</v>
      </c>
      <c r="J436" s="10">
        <f>SUBTOTAL(9,J431:J435)</f>
        <v>468000</v>
      </c>
      <c r="K436" s="12"/>
    </row>
    <row r="437" spans="1:11" ht="38.25">
      <c r="A437" s="7">
        <v>341</v>
      </c>
      <c r="B437" s="19" t="s">
        <v>445</v>
      </c>
      <c r="C437" s="20" t="s">
        <v>328</v>
      </c>
      <c r="D437" s="58" t="s">
        <v>117</v>
      </c>
      <c r="E437" s="21">
        <v>290000</v>
      </c>
      <c r="F437" s="20">
        <v>356899</v>
      </c>
      <c r="G437" s="22">
        <v>0.0726</v>
      </c>
      <c r="H437" s="20">
        <v>633464</v>
      </c>
      <c r="I437" s="20">
        <v>1266535</v>
      </c>
      <c r="J437" s="21">
        <v>232000</v>
      </c>
      <c r="K437" s="64">
        <v>600000</v>
      </c>
    </row>
    <row r="438" spans="1:11" ht="38.25">
      <c r="A438" s="7">
        <v>342</v>
      </c>
      <c r="B438" s="19" t="s">
        <v>445</v>
      </c>
      <c r="C438" s="20" t="s">
        <v>328</v>
      </c>
      <c r="D438" s="58" t="s">
        <v>118</v>
      </c>
      <c r="E438" s="21">
        <v>235000</v>
      </c>
      <c r="F438" s="20">
        <v>356899</v>
      </c>
      <c r="G438" s="22">
        <v>0.0726</v>
      </c>
      <c r="H438" s="20">
        <v>633464</v>
      </c>
      <c r="I438" s="20">
        <v>1266535</v>
      </c>
      <c r="J438" s="21">
        <v>188000</v>
      </c>
      <c r="K438" s="65"/>
    </row>
    <row r="439" spans="1:11" ht="38.25">
      <c r="A439" s="7">
        <v>343</v>
      </c>
      <c r="B439" s="19" t="s">
        <v>445</v>
      </c>
      <c r="C439" s="20" t="s">
        <v>328</v>
      </c>
      <c r="D439" s="58" t="s">
        <v>119</v>
      </c>
      <c r="E439" s="21">
        <v>80000</v>
      </c>
      <c r="F439" s="20">
        <v>356899</v>
      </c>
      <c r="G439" s="22">
        <v>0.0726</v>
      </c>
      <c r="H439" s="20">
        <v>633464</v>
      </c>
      <c r="I439" s="20">
        <v>1266535</v>
      </c>
      <c r="J439" s="21">
        <v>64000</v>
      </c>
      <c r="K439" s="65"/>
    </row>
    <row r="440" spans="1:11" ht="38.25">
      <c r="A440" s="7">
        <v>344</v>
      </c>
      <c r="B440" s="19" t="s">
        <v>445</v>
      </c>
      <c r="C440" s="20" t="s">
        <v>328</v>
      </c>
      <c r="D440" s="58" t="s">
        <v>120</v>
      </c>
      <c r="E440" s="21">
        <v>140000</v>
      </c>
      <c r="F440" s="20">
        <v>276565</v>
      </c>
      <c r="G440" s="22">
        <v>0.0655</v>
      </c>
      <c r="H440" s="20">
        <v>633464</v>
      </c>
      <c r="I440" s="20">
        <v>1266535</v>
      </c>
      <c r="J440" s="21">
        <v>112000</v>
      </c>
      <c r="K440" s="65"/>
    </row>
    <row r="441" spans="1:11" ht="54.75" customHeight="1">
      <c r="A441" s="7">
        <v>345</v>
      </c>
      <c r="B441" s="19" t="s">
        <v>445</v>
      </c>
      <c r="C441" s="20" t="s">
        <v>328</v>
      </c>
      <c r="D441" s="58" t="s">
        <v>121</v>
      </c>
      <c r="E441" s="21">
        <v>240000</v>
      </c>
      <c r="F441" s="20">
        <v>356899</v>
      </c>
      <c r="G441" s="22">
        <v>0.0726</v>
      </c>
      <c r="H441" s="20">
        <v>633464</v>
      </c>
      <c r="I441" s="20">
        <v>1266535</v>
      </c>
      <c r="J441" s="21">
        <v>192000</v>
      </c>
      <c r="K441" s="66"/>
    </row>
    <row r="442" spans="1:11" ht="15.75">
      <c r="A442" s="23"/>
      <c r="B442" s="18" t="s">
        <v>446</v>
      </c>
      <c r="C442" s="20"/>
      <c r="D442" s="19"/>
      <c r="E442" s="21">
        <f>SUBTOTAL(9,E437:E441)</f>
        <v>985000</v>
      </c>
      <c r="F442" s="20">
        <f>SUBTOTAL(9,F437:F441)</f>
        <v>1704161</v>
      </c>
      <c r="G442" s="22"/>
      <c r="H442" s="20">
        <f>SUBTOTAL(9,H437:H441)</f>
        <v>3167320</v>
      </c>
      <c r="I442" s="20">
        <f>SUBTOTAL(9,I437:I441)</f>
        <v>6332675</v>
      </c>
      <c r="J442" s="21">
        <f>SUBTOTAL(9,J437:J441)</f>
        <v>788000</v>
      </c>
      <c r="K442" s="12"/>
    </row>
    <row r="443" spans="1:11" ht="53.25" customHeight="1">
      <c r="A443" s="7">
        <v>346</v>
      </c>
      <c r="B443" s="8" t="s">
        <v>447</v>
      </c>
      <c r="C443" s="9" t="s">
        <v>235</v>
      </c>
      <c r="D443" s="57" t="s">
        <v>122</v>
      </c>
      <c r="E443" s="10">
        <v>80000</v>
      </c>
      <c r="F443" s="9">
        <v>318000</v>
      </c>
      <c r="G443" s="11">
        <v>0.0506</v>
      </c>
      <c r="H443" s="9">
        <v>318000</v>
      </c>
      <c r="I443" s="9">
        <v>173370</v>
      </c>
      <c r="J443" s="10">
        <v>64000</v>
      </c>
      <c r="K443" s="12">
        <v>50000</v>
      </c>
    </row>
    <row r="444" spans="1:11" ht="15.75">
      <c r="A444" s="23"/>
      <c r="B444" s="18" t="s">
        <v>448</v>
      </c>
      <c r="C444" s="9"/>
      <c r="D444" s="8"/>
      <c r="E444" s="10">
        <f>SUBTOTAL(9,E443:E443)</f>
        <v>80000</v>
      </c>
      <c r="F444" s="9">
        <f>SUBTOTAL(9,F443:F443)</f>
        <v>318000</v>
      </c>
      <c r="G444" s="11"/>
      <c r="H444" s="9">
        <f>SUBTOTAL(9,H443:H443)</f>
        <v>318000</v>
      </c>
      <c r="I444" s="9">
        <f>SUBTOTAL(9,I443:I443)</f>
        <v>173370</v>
      </c>
      <c r="J444" s="10">
        <f>SUBTOTAL(9,J443:J443)</f>
        <v>64000</v>
      </c>
      <c r="K444" s="12"/>
    </row>
    <row r="445" spans="1:11" ht="54" customHeight="1">
      <c r="A445" s="7">
        <v>347</v>
      </c>
      <c r="B445" s="19" t="s">
        <v>449</v>
      </c>
      <c r="C445" s="20" t="s">
        <v>229</v>
      </c>
      <c r="D445" s="58" t="s">
        <v>123</v>
      </c>
      <c r="E445" s="21">
        <v>137500</v>
      </c>
      <c r="F445" s="20">
        <v>388425</v>
      </c>
      <c r="G445" s="22">
        <v>0.0908</v>
      </c>
      <c r="H445" s="20">
        <v>800925</v>
      </c>
      <c r="I445" s="20">
        <v>1691780</v>
      </c>
      <c r="J445" s="21">
        <v>110000</v>
      </c>
      <c r="K445" s="64">
        <v>200000</v>
      </c>
    </row>
    <row r="446" spans="1:11" ht="51">
      <c r="A446" s="7">
        <v>348</v>
      </c>
      <c r="B446" s="19" t="s">
        <v>449</v>
      </c>
      <c r="C446" s="20" t="s">
        <v>229</v>
      </c>
      <c r="D446" s="58" t="s">
        <v>124</v>
      </c>
      <c r="E446" s="21">
        <v>85000</v>
      </c>
      <c r="F446" s="20">
        <v>388425</v>
      </c>
      <c r="G446" s="22">
        <v>0.0908</v>
      </c>
      <c r="H446" s="20">
        <v>800925</v>
      </c>
      <c r="I446" s="20">
        <v>1691780</v>
      </c>
      <c r="J446" s="21">
        <v>68000</v>
      </c>
      <c r="K446" s="65"/>
    </row>
    <row r="447" spans="1:11" ht="51">
      <c r="A447" s="7">
        <v>349</v>
      </c>
      <c r="B447" s="19" t="s">
        <v>449</v>
      </c>
      <c r="C447" s="20" t="s">
        <v>229</v>
      </c>
      <c r="D447" s="58" t="s">
        <v>125</v>
      </c>
      <c r="E447" s="21">
        <v>87500</v>
      </c>
      <c r="F447" s="20">
        <v>388425</v>
      </c>
      <c r="G447" s="22">
        <v>0.0908</v>
      </c>
      <c r="H447" s="20">
        <v>800925</v>
      </c>
      <c r="I447" s="20">
        <v>1691780</v>
      </c>
      <c r="J447" s="21">
        <v>70000</v>
      </c>
      <c r="K447" s="66"/>
    </row>
    <row r="448" spans="1:11" ht="15.75">
      <c r="A448" s="23"/>
      <c r="B448" s="18" t="s">
        <v>450</v>
      </c>
      <c r="C448" s="20"/>
      <c r="D448" s="19"/>
      <c r="E448" s="21">
        <f>SUBTOTAL(9,E445:E447)</f>
        <v>310000</v>
      </c>
      <c r="F448" s="20">
        <f>SUBTOTAL(9,F445:F447)</f>
        <v>1165275</v>
      </c>
      <c r="G448" s="22"/>
      <c r="H448" s="20">
        <f>SUBTOTAL(9,H445:H447)</f>
        <v>2402775</v>
      </c>
      <c r="I448" s="20">
        <f>SUBTOTAL(9,I445:I447)</f>
        <v>5075340</v>
      </c>
      <c r="J448" s="21">
        <f>SUBTOTAL(9,J445:J447)</f>
        <v>248000</v>
      </c>
      <c r="K448" s="12"/>
    </row>
    <row r="449" spans="1:11" ht="44.25" customHeight="1">
      <c r="A449" s="7">
        <v>350</v>
      </c>
      <c r="B449" s="8" t="s">
        <v>451</v>
      </c>
      <c r="C449" s="9" t="s">
        <v>452</v>
      </c>
      <c r="D449" s="57" t="s">
        <v>126</v>
      </c>
      <c r="E449" s="10">
        <v>600000</v>
      </c>
      <c r="F449" s="9">
        <v>350000</v>
      </c>
      <c r="G449" s="11">
        <v>0.0665</v>
      </c>
      <c r="H449" s="9">
        <v>1191400</v>
      </c>
      <c r="I449" s="9">
        <v>2744300</v>
      </c>
      <c r="J449" s="10">
        <v>480000</v>
      </c>
      <c r="K449" s="64">
        <v>400000</v>
      </c>
    </row>
    <row r="450" spans="1:11" ht="45.75" customHeight="1">
      <c r="A450" s="7">
        <v>351</v>
      </c>
      <c r="B450" s="8" t="s">
        <v>451</v>
      </c>
      <c r="C450" s="9" t="s">
        <v>452</v>
      </c>
      <c r="D450" s="57" t="s">
        <v>127</v>
      </c>
      <c r="E450" s="10">
        <v>90000</v>
      </c>
      <c r="F450" s="9">
        <v>350000</v>
      </c>
      <c r="G450" s="11">
        <v>0.0665</v>
      </c>
      <c r="H450" s="9">
        <v>1191400</v>
      </c>
      <c r="I450" s="9">
        <v>2744300</v>
      </c>
      <c r="J450" s="10">
        <v>72000</v>
      </c>
      <c r="K450" s="66"/>
    </row>
    <row r="451" spans="1:11" ht="15.75">
      <c r="A451" s="23"/>
      <c r="B451" s="18" t="s">
        <v>453</v>
      </c>
      <c r="C451" s="9"/>
      <c r="D451" s="8"/>
      <c r="E451" s="10">
        <f>SUBTOTAL(9,E449:E450)</f>
        <v>690000</v>
      </c>
      <c r="F451" s="9">
        <f>SUBTOTAL(9,F449:F450)</f>
        <v>700000</v>
      </c>
      <c r="G451" s="11"/>
      <c r="H451" s="9">
        <f>SUBTOTAL(9,H449:H450)</f>
        <v>2382800</v>
      </c>
      <c r="I451" s="9">
        <f>SUBTOTAL(9,I449:I450)</f>
        <v>5488600</v>
      </c>
      <c r="J451" s="10">
        <f>SUBTOTAL(9,J449:J450)</f>
        <v>552000</v>
      </c>
      <c r="K451" s="12"/>
    </row>
    <row r="452" spans="1:11" ht="38.25">
      <c r="A452" s="7">
        <v>352</v>
      </c>
      <c r="B452" s="8" t="s">
        <v>454</v>
      </c>
      <c r="C452" s="9" t="s">
        <v>246</v>
      </c>
      <c r="D452" s="57" t="s">
        <v>128</v>
      </c>
      <c r="E452" s="10">
        <v>200000</v>
      </c>
      <c r="F452" s="9">
        <v>607750</v>
      </c>
      <c r="G452" s="11">
        <v>0.0503</v>
      </c>
      <c r="H452" s="9">
        <v>607750</v>
      </c>
      <c r="I452" s="9">
        <v>7638575.58</v>
      </c>
      <c r="J452" s="10">
        <v>160000</v>
      </c>
      <c r="K452" s="64">
        <v>300000</v>
      </c>
    </row>
    <row r="453" spans="1:11" ht="51">
      <c r="A453" s="7">
        <v>353</v>
      </c>
      <c r="B453" s="8" t="s">
        <v>454</v>
      </c>
      <c r="C453" s="9" t="s">
        <v>246</v>
      </c>
      <c r="D453" s="57" t="s">
        <v>129</v>
      </c>
      <c r="E453" s="10">
        <v>96000</v>
      </c>
      <c r="F453" s="9">
        <v>607750</v>
      </c>
      <c r="G453" s="11">
        <v>0.0503</v>
      </c>
      <c r="H453" s="9">
        <v>607750</v>
      </c>
      <c r="I453" s="9">
        <v>7638575.58</v>
      </c>
      <c r="J453" s="10">
        <v>80000</v>
      </c>
      <c r="K453" s="65"/>
    </row>
    <row r="454" spans="1:11" ht="38.25">
      <c r="A454" s="7">
        <v>354</v>
      </c>
      <c r="B454" s="8" t="s">
        <v>454</v>
      </c>
      <c r="C454" s="9" t="s">
        <v>246</v>
      </c>
      <c r="D454" s="57" t="s">
        <v>130</v>
      </c>
      <c r="E454" s="10">
        <v>168000</v>
      </c>
      <c r="F454" s="9">
        <v>607750</v>
      </c>
      <c r="G454" s="11">
        <v>0.0503</v>
      </c>
      <c r="H454" s="9">
        <v>607750</v>
      </c>
      <c r="I454" s="9">
        <v>7638575.58</v>
      </c>
      <c r="J454" s="10">
        <v>140000</v>
      </c>
      <c r="K454" s="66"/>
    </row>
    <row r="455" spans="1:11" ht="15.75">
      <c r="A455" s="23"/>
      <c r="B455" s="18" t="s">
        <v>455</v>
      </c>
      <c r="C455" s="9"/>
      <c r="D455" s="8"/>
      <c r="E455" s="10">
        <f>SUBTOTAL(9,E452:E454)</f>
        <v>464000</v>
      </c>
      <c r="F455" s="9">
        <f>SUBTOTAL(9,F452:F454)</f>
        <v>1823250</v>
      </c>
      <c r="G455" s="11"/>
      <c r="H455" s="9">
        <f>SUBTOTAL(9,H452:H454)</f>
        <v>1823250</v>
      </c>
      <c r="I455" s="9">
        <f>SUBTOTAL(9,I452:I454)</f>
        <v>22915726.740000002</v>
      </c>
      <c r="J455" s="10">
        <f>SUBTOTAL(9,J452:J454)</f>
        <v>380000</v>
      </c>
      <c r="K455" s="12"/>
    </row>
    <row r="456" spans="1:11" ht="38.25">
      <c r="A456" s="7">
        <v>355</v>
      </c>
      <c r="B456" s="19" t="s">
        <v>456</v>
      </c>
      <c r="C456" s="20" t="s">
        <v>259</v>
      </c>
      <c r="D456" s="58" t="s">
        <v>131</v>
      </c>
      <c r="E456" s="21">
        <v>420000</v>
      </c>
      <c r="F456" s="20">
        <v>1112220</v>
      </c>
      <c r="G456" s="22">
        <v>0.1458</v>
      </c>
      <c r="H456" s="20">
        <v>1112220</v>
      </c>
      <c r="I456" s="20">
        <v>2335661</v>
      </c>
      <c r="J456" s="21">
        <v>336000</v>
      </c>
      <c r="K456" s="64">
        <v>600000</v>
      </c>
    </row>
    <row r="457" spans="1:11" ht="38.25">
      <c r="A457" s="7">
        <v>356</v>
      </c>
      <c r="B457" s="19" t="s">
        <v>456</v>
      </c>
      <c r="C457" s="20" t="s">
        <v>259</v>
      </c>
      <c r="D457" s="58" t="s">
        <v>132</v>
      </c>
      <c r="E457" s="21">
        <v>90000</v>
      </c>
      <c r="F457" s="20">
        <v>1112220</v>
      </c>
      <c r="G457" s="22">
        <v>0.1458</v>
      </c>
      <c r="H457" s="20">
        <v>1112220</v>
      </c>
      <c r="I457" s="20">
        <v>2335661</v>
      </c>
      <c r="J457" s="21">
        <v>72000</v>
      </c>
      <c r="K457" s="65"/>
    </row>
    <row r="458" spans="1:11" ht="38.25">
      <c r="A458" s="7">
        <v>357</v>
      </c>
      <c r="B458" s="19" t="s">
        <v>456</v>
      </c>
      <c r="C458" s="20" t="s">
        <v>259</v>
      </c>
      <c r="D458" s="58" t="s">
        <v>133</v>
      </c>
      <c r="E458" s="21">
        <v>180000</v>
      </c>
      <c r="F458" s="20">
        <v>1112220</v>
      </c>
      <c r="G458" s="22">
        <v>0.1458</v>
      </c>
      <c r="H458" s="20">
        <v>1112220</v>
      </c>
      <c r="I458" s="20">
        <v>2335661</v>
      </c>
      <c r="J458" s="21">
        <v>144000</v>
      </c>
      <c r="K458" s="65"/>
    </row>
    <row r="459" spans="1:11" ht="38.25">
      <c r="A459" s="7">
        <v>358</v>
      </c>
      <c r="B459" s="19" t="s">
        <v>456</v>
      </c>
      <c r="C459" s="20" t="s">
        <v>259</v>
      </c>
      <c r="D459" s="58" t="s">
        <v>134</v>
      </c>
      <c r="E459" s="21">
        <v>120000</v>
      </c>
      <c r="F459" s="20">
        <v>1112220</v>
      </c>
      <c r="G459" s="22">
        <v>0.1458</v>
      </c>
      <c r="H459" s="20">
        <v>1112220</v>
      </c>
      <c r="I459" s="20">
        <v>2335661</v>
      </c>
      <c r="J459" s="21">
        <v>96000</v>
      </c>
      <c r="K459" s="65"/>
    </row>
    <row r="460" spans="1:11" ht="38.25">
      <c r="A460" s="7">
        <v>359</v>
      </c>
      <c r="B460" s="19" t="s">
        <v>456</v>
      </c>
      <c r="C460" s="20" t="s">
        <v>259</v>
      </c>
      <c r="D460" s="58" t="s">
        <v>135</v>
      </c>
      <c r="E460" s="21">
        <v>120000</v>
      </c>
      <c r="F460" s="20">
        <v>1112220</v>
      </c>
      <c r="G460" s="22">
        <v>0.1458</v>
      </c>
      <c r="H460" s="20">
        <v>1112220</v>
      </c>
      <c r="I460" s="20">
        <v>2335661</v>
      </c>
      <c r="J460" s="21">
        <v>96000</v>
      </c>
      <c r="K460" s="66"/>
    </row>
    <row r="461" spans="1:11" ht="15.75">
      <c r="A461" s="23"/>
      <c r="B461" s="18" t="s">
        <v>457</v>
      </c>
      <c r="C461" s="20"/>
      <c r="D461" s="19"/>
      <c r="E461" s="21">
        <f>SUBTOTAL(9,E456:E460)</f>
        <v>930000</v>
      </c>
      <c r="F461" s="20">
        <f>SUBTOTAL(9,F456:F460)</f>
        <v>5561100</v>
      </c>
      <c r="G461" s="22"/>
      <c r="H461" s="20">
        <f>SUBTOTAL(9,H456:H460)</f>
        <v>5561100</v>
      </c>
      <c r="I461" s="20">
        <f>SUBTOTAL(9,I456:I460)</f>
        <v>11678305</v>
      </c>
      <c r="J461" s="21">
        <f>SUBTOTAL(9,J456:J460)</f>
        <v>744000</v>
      </c>
      <c r="K461" s="12"/>
    </row>
    <row r="462" spans="1:11" ht="38.25">
      <c r="A462" s="7">
        <v>360</v>
      </c>
      <c r="B462" s="19" t="s">
        <v>458</v>
      </c>
      <c r="C462" s="20" t="s">
        <v>224</v>
      </c>
      <c r="D462" s="58" t="s">
        <v>136</v>
      </c>
      <c r="E462" s="21">
        <v>162000</v>
      </c>
      <c r="F462" s="20">
        <v>2937000</v>
      </c>
      <c r="G462" s="22">
        <v>0.2878</v>
      </c>
      <c r="H462" s="20">
        <v>2937000</v>
      </c>
      <c r="I462" s="20">
        <v>5158383.33</v>
      </c>
      <c r="J462" s="21">
        <v>129600</v>
      </c>
      <c r="K462" s="64">
        <v>400000</v>
      </c>
    </row>
    <row r="463" spans="1:11" ht="38.25">
      <c r="A463" s="7">
        <v>361</v>
      </c>
      <c r="B463" s="19" t="s">
        <v>458</v>
      </c>
      <c r="C463" s="20" t="s">
        <v>224</v>
      </c>
      <c r="D463" s="58" t="s">
        <v>137</v>
      </c>
      <c r="E463" s="21">
        <v>98000</v>
      </c>
      <c r="F463" s="20">
        <v>2937000</v>
      </c>
      <c r="G463" s="22">
        <v>0.2878</v>
      </c>
      <c r="H463" s="20">
        <v>2937000</v>
      </c>
      <c r="I463" s="20">
        <v>5158383.33</v>
      </c>
      <c r="J463" s="21">
        <v>78000</v>
      </c>
      <c r="K463" s="65"/>
    </row>
    <row r="464" spans="1:11" ht="53.25" customHeight="1">
      <c r="A464" s="7">
        <v>362</v>
      </c>
      <c r="B464" s="19" t="s">
        <v>458</v>
      </c>
      <c r="C464" s="20" t="s">
        <v>224</v>
      </c>
      <c r="D464" s="58" t="s">
        <v>138</v>
      </c>
      <c r="E464" s="21">
        <v>140000</v>
      </c>
      <c r="F464" s="20">
        <v>2937000</v>
      </c>
      <c r="G464" s="22">
        <v>0.2878</v>
      </c>
      <c r="H464" s="20">
        <v>2937000</v>
      </c>
      <c r="I464" s="20">
        <v>5158383.33</v>
      </c>
      <c r="J464" s="21">
        <v>110000</v>
      </c>
      <c r="K464" s="65"/>
    </row>
    <row r="465" spans="1:11" ht="51">
      <c r="A465" s="7">
        <v>363</v>
      </c>
      <c r="B465" s="19" t="s">
        <v>458</v>
      </c>
      <c r="C465" s="20" t="s">
        <v>224</v>
      </c>
      <c r="D465" s="58" t="s">
        <v>139</v>
      </c>
      <c r="E465" s="21">
        <v>155000</v>
      </c>
      <c r="F465" s="20">
        <v>2937000</v>
      </c>
      <c r="G465" s="22">
        <v>0.2878</v>
      </c>
      <c r="H465" s="20">
        <v>2937000</v>
      </c>
      <c r="I465" s="20">
        <v>5158383.33</v>
      </c>
      <c r="J465" s="21">
        <v>124000</v>
      </c>
      <c r="K465" s="65"/>
    </row>
    <row r="466" spans="1:11" ht="38.25">
      <c r="A466" s="7">
        <v>364</v>
      </c>
      <c r="B466" s="19" t="s">
        <v>458</v>
      </c>
      <c r="C466" s="20" t="s">
        <v>224</v>
      </c>
      <c r="D466" s="58" t="s">
        <v>140</v>
      </c>
      <c r="E466" s="21">
        <v>80000</v>
      </c>
      <c r="F466" s="20">
        <v>2937000</v>
      </c>
      <c r="G466" s="22">
        <v>0.2878</v>
      </c>
      <c r="H466" s="20">
        <v>2937000</v>
      </c>
      <c r="I466" s="20">
        <v>5158383.33</v>
      </c>
      <c r="J466" s="21">
        <v>62000</v>
      </c>
      <c r="K466" s="66"/>
    </row>
    <row r="467" spans="1:11" ht="27" customHeight="1">
      <c r="A467" s="23"/>
      <c r="B467" s="18" t="s">
        <v>459</v>
      </c>
      <c r="C467" s="20"/>
      <c r="D467" s="19"/>
      <c r="E467" s="21">
        <f>SUBTOTAL(9,E462:E466)</f>
        <v>635000</v>
      </c>
      <c r="F467" s="20">
        <f>SUBTOTAL(9,F462:F466)</f>
        <v>14685000</v>
      </c>
      <c r="G467" s="22"/>
      <c r="H467" s="20">
        <f>SUBTOTAL(9,H462:H466)</f>
        <v>14685000</v>
      </c>
      <c r="I467" s="20">
        <f>SUBTOTAL(9,I462:I466)</f>
        <v>25791916.65</v>
      </c>
      <c r="J467" s="21">
        <f>SUBTOTAL(9,J462:J466)</f>
        <v>503600</v>
      </c>
      <c r="K467" s="12"/>
    </row>
    <row r="468" spans="1:11" ht="54.75" customHeight="1">
      <c r="A468" s="7">
        <v>365</v>
      </c>
      <c r="B468" s="19" t="s">
        <v>460</v>
      </c>
      <c r="C468" s="20" t="s">
        <v>235</v>
      </c>
      <c r="D468" s="58" t="s">
        <v>141</v>
      </c>
      <c r="E468" s="21">
        <v>280000</v>
      </c>
      <c r="F468" s="20">
        <v>558800</v>
      </c>
      <c r="G468" s="22">
        <v>0.0517</v>
      </c>
      <c r="H468" s="20">
        <v>1093800</v>
      </c>
      <c r="I468" s="20">
        <v>1429274.23</v>
      </c>
      <c r="J468" s="21">
        <v>224000</v>
      </c>
      <c r="K468" s="64">
        <v>450000</v>
      </c>
    </row>
    <row r="469" spans="1:11" ht="80.25" customHeight="1">
      <c r="A469" s="7">
        <v>366</v>
      </c>
      <c r="B469" s="19" t="s">
        <v>460</v>
      </c>
      <c r="C469" s="20" t="s">
        <v>235</v>
      </c>
      <c r="D469" s="58" t="s">
        <v>142</v>
      </c>
      <c r="E469" s="21">
        <v>190000</v>
      </c>
      <c r="F469" s="20">
        <v>558800</v>
      </c>
      <c r="G469" s="22">
        <v>0.0517</v>
      </c>
      <c r="H469" s="20">
        <v>1093800</v>
      </c>
      <c r="I469" s="20">
        <v>1429274.23</v>
      </c>
      <c r="J469" s="21">
        <v>152000</v>
      </c>
      <c r="K469" s="65"/>
    </row>
    <row r="470" spans="1:11" ht="78.75" customHeight="1">
      <c r="A470" s="7">
        <v>367</v>
      </c>
      <c r="B470" s="19" t="s">
        <v>460</v>
      </c>
      <c r="C470" s="20" t="s">
        <v>235</v>
      </c>
      <c r="D470" s="58" t="s">
        <v>143</v>
      </c>
      <c r="E470" s="21">
        <v>160000</v>
      </c>
      <c r="F470" s="20">
        <v>558800</v>
      </c>
      <c r="G470" s="22">
        <v>0.0517</v>
      </c>
      <c r="H470" s="20">
        <v>1093800</v>
      </c>
      <c r="I470" s="20">
        <v>1429274.23</v>
      </c>
      <c r="J470" s="21">
        <v>128000</v>
      </c>
      <c r="K470" s="65"/>
    </row>
    <row r="471" spans="1:11" ht="84.75" customHeight="1">
      <c r="A471" s="7">
        <v>368</v>
      </c>
      <c r="B471" s="19" t="s">
        <v>460</v>
      </c>
      <c r="C471" s="20" t="s">
        <v>235</v>
      </c>
      <c r="D471" s="58" t="s">
        <v>144</v>
      </c>
      <c r="E471" s="21">
        <v>75000</v>
      </c>
      <c r="F471" s="20">
        <v>558800</v>
      </c>
      <c r="G471" s="22">
        <v>0.0517</v>
      </c>
      <c r="H471" s="20">
        <v>1093800</v>
      </c>
      <c r="I471" s="20">
        <v>1429274.23</v>
      </c>
      <c r="J471" s="21">
        <v>60000</v>
      </c>
      <c r="K471" s="66"/>
    </row>
    <row r="472" spans="1:11" ht="15.75">
      <c r="A472" s="23"/>
      <c r="B472" s="18" t="s">
        <v>461</v>
      </c>
      <c r="C472" s="20"/>
      <c r="D472" s="19"/>
      <c r="E472" s="21">
        <f>SUBTOTAL(9,E468:E471)</f>
        <v>705000</v>
      </c>
      <c r="F472" s="20">
        <f>SUBTOTAL(9,F468:F471)</f>
        <v>2235200</v>
      </c>
      <c r="G472" s="22"/>
      <c r="H472" s="20">
        <f>SUBTOTAL(9,H468:H471)</f>
        <v>4375200</v>
      </c>
      <c r="I472" s="20">
        <f>SUBTOTAL(9,I468:I471)</f>
        <v>5717096.92</v>
      </c>
      <c r="J472" s="21">
        <f>SUBTOTAL(9,J468:J471)</f>
        <v>564000</v>
      </c>
      <c r="K472" s="12"/>
    </row>
    <row r="473" spans="1:11" ht="45" customHeight="1">
      <c r="A473" s="7">
        <v>369</v>
      </c>
      <c r="B473" s="8" t="s">
        <v>462</v>
      </c>
      <c r="C473" s="9" t="s">
        <v>246</v>
      </c>
      <c r="D473" s="57" t="s">
        <v>145</v>
      </c>
      <c r="E473" s="10">
        <v>117800</v>
      </c>
      <c r="F473" s="9">
        <v>247250</v>
      </c>
      <c r="G473" s="11">
        <v>0.0995</v>
      </c>
      <c r="H473" s="9">
        <v>247250</v>
      </c>
      <c r="I473" s="9">
        <v>290000</v>
      </c>
      <c r="J473" s="10">
        <v>93000</v>
      </c>
      <c r="K473" s="12">
        <v>80000</v>
      </c>
    </row>
    <row r="474" spans="1:11" ht="15.75">
      <c r="A474" s="23"/>
      <c r="B474" s="18" t="s">
        <v>463</v>
      </c>
      <c r="C474" s="9"/>
      <c r="D474" s="8"/>
      <c r="E474" s="10">
        <f>SUBTOTAL(9,E473:E473)</f>
        <v>117800</v>
      </c>
      <c r="F474" s="9">
        <f>SUBTOTAL(9,F473:F473)</f>
        <v>247250</v>
      </c>
      <c r="G474" s="11"/>
      <c r="H474" s="9">
        <f>SUBTOTAL(9,H473:H473)</f>
        <v>247250</v>
      </c>
      <c r="I474" s="9">
        <f>SUBTOTAL(9,I473:I473)</f>
        <v>290000</v>
      </c>
      <c r="J474" s="10">
        <f>SUBTOTAL(9,J473:J473)</f>
        <v>93000</v>
      </c>
      <c r="K474" s="12"/>
    </row>
    <row r="475" spans="1:11" ht="124.5" customHeight="1">
      <c r="A475" s="7">
        <v>370</v>
      </c>
      <c r="B475" s="19" t="s">
        <v>464</v>
      </c>
      <c r="C475" s="20" t="s">
        <v>328</v>
      </c>
      <c r="D475" s="58" t="s">
        <v>146</v>
      </c>
      <c r="E475" s="21">
        <v>950000</v>
      </c>
      <c r="F475" s="20">
        <v>3103570</v>
      </c>
      <c r="G475" s="22">
        <v>0.5843</v>
      </c>
      <c r="H475" s="20">
        <v>3103570</v>
      </c>
      <c r="I475" s="20">
        <v>2071918</v>
      </c>
      <c r="J475" s="21">
        <v>760000</v>
      </c>
      <c r="K475" s="64">
        <f>1600000+800000</f>
        <v>2400000</v>
      </c>
    </row>
    <row r="476" spans="1:11" ht="54" customHeight="1">
      <c r="A476" s="7">
        <v>371</v>
      </c>
      <c r="B476" s="19" t="s">
        <v>464</v>
      </c>
      <c r="C476" s="20" t="s">
        <v>328</v>
      </c>
      <c r="D476" s="58" t="s">
        <v>147</v>
      </c>
      <c r="E476" s="21">
        <v>625000</v>
      </c>
      <c r="F476" s="20">
        <v>3103570</v>
      </c>
      <c r="G476" s="22">
        <v>0.5843</v>
      </c>
      <c r="H476" s="20">
        <v>3103570</v>
      </c>
      <c r="I476" s="20">
        <v>2071918</v>
      </c>
      <c r="J476" s="21">
        <v>500000</v>
      </c>
      <c r="K476" s="65"/>
    </row>
    <row r="477" spans="1:11" ht="206.25" customHeight="1">
      <c r="A477" s="7">
        <v>372</v>
      </c>
      <c r="B477" s="19" t="s">
        <v>464</v>
      </c>
      <c r="C477" s="20" t="s">
        <v>328</v>
      </c>
      <c r="D477" s="27" t="s">
        <v>148</v>
      </c>
      <c r="E477" s="21">
        <v>450000</v>
      </c>
      <c r="F477" s="20">
        <v>3103570</v>
      </c>
      <c r="G477" s="22">
        <v>0.5843</v>
      </c>
      <c r="H477" s="20">
        <v>3103570</v>
      </c>
      <c r="I477" s="20">
        <v>2071918</v>
      </c>
      <c r="J477" s="21">
        <v>360000</v>
      </c>
      <c r="K477" s="65"/>
    </row>
    <row r="478" spans="1:11" ht="147.75" customHeight="1">
      <c r="A478" s="7">
        <v>373</v>
      </c>
      <c r="B478" s="19" t="s">
        <v>464</v>
      </c>
      <c r="C478" s="20" t="s">
        <v>328</v>
      </c>
      <c r="D478" s="61" t="s">
        <v>149</v>
      </c>
      <c r="E478" s="21">
        <v>300000</v>
      </c>
      <c r="F478" s="20">
        <v>3103570</v>
      </c>
      <c r="G478" s="22">
        <v>0.5843</v>
      </c>
      <c r="H478" s="20">
        <v>3103570</v>
      </c>
      <c r="I478" s="20">
        <v>2071918</v>
      </c>
      <c r="J478" s="21">
        <v>240000</v>
      </c>
      <c r="K478" s="65"/>
    </row>
    <row r="479" spans="1:11" ht="15.75" customHeight="1">
      <c r="A479" s="7">
        <v>374</v>
      </c>
      <c r="B479" s="19" t="s">
        <v>464</v>
      </c>
      <c r="C479" s="20" t="s">
        <v>328</v>
      </c>
      <c r="D479" s="58" t="s">
        <v>150</v>
      </c>
      <c r="E479" s="21">
        <v>100000</v>
      </c>
      <c r="F479" s="20">
        <v>3103570</v>
      </c>
      <c r="G479" s="22">
        <v>0.5843</v>
      </c>
      <c r="H479" s="20">
        <v>3103570</v>
      </c>
      <c r="I479" s="20">
        <v>2071918</v>
      </c>
      <c r="J479" s="21">
        <v>80000</v>
      </c>
      <c r="K479" s="66"/>
    </row>
    <row r="480" spans="1:11" ht="15.75">
      <c r="A480" s="23"/>
      <c r="B480" s="18" t="s">
        <v>465</v>
      </c>
      <c r="C480" s="20"/>
      <c r="D480" s="19"/>
      <c r="E480" s="21">
        <f>SUBTOTAL(9,E475:E479)</f>
        <v>2425000</v>
      </c>
      <c r="F480" s="20">
        <f>SUBTOTAL(9,F475:F479)</f>
        <v>15517850</v>
      </c>
      <c r="G480" s="22"/>
      <c r="H480" s="20">
        <f>SUBTOTAL(9,H475:H479)</f>
        <v>15517850</v>
      </c>
      <c r="I480" s="20">
        <f>SUBTOTAL(9,I475:I479)</f>
        <v>10359590</v>
      </c>
      <c r="J480" s="21">
        <f>SUBTOTAL(9,J475:J479)</f>
        <v>1940000</v>
      </c>
      <c r="K480" s="12"/>
    </row>
    <row r="481" spans="1:11" ht="38.25">
      <c r="A481" s="7">
        <v>375</v>
      </c>
      <c r="B481" s="8" t="s">
        <v>466</v>
      </c>
      <c r="C481" s="9" t="s">
        <v>246</v>
      </c>
      <c r="D481" s="57" t="s">
        <v>151</v>
      </c>
      <c r="E481" s="10">
        <v>340000</v>
      </c>
      <c r="F481" s="9">
        <v>862000</v>
      </c>
      <c r="G481" s="11">
        <v>0.1156</v>
      </c>
      <c r="H481" s="9">
        <v>2174000</v>
      </c>
      <c r="I481" s="9">
        <v>3905994</v>
      </c>
      <c r="J481" s="10">
        <v>272000</v>
      </c>
      <c r="K481" s="64">
        <v>1000000</v>
      </c>
    </row>
    <row r="482" spans="1:11" ht="38.25">
      <c r="A482" s="7">
        <v>376</v>
      </c>
      <c r="B482" s="8" t="s">
        <v>466</v>
      </c>
      <c r="C482" s="9" t="s">
        <v>246</v>
      </c>
      <c r="D482" s="57" t="s">
        <v>152</v>
      </c>
      <c r="E482" s="10">
        <v>200000</v>
      </c>
      <c r="F482" s="9">
        <v>862000</v>
      </c>
      <c r="G482" s="11">
        <v>0.1156</v>
      </c>
      <c r="H482" s="9">
        <v>2174000</v>
      </c>
      <c r="I482" s="9">
        <v>3905994</v>
      </c>
      <c r="J482" s="10">
        <v>160000</v>
      </c>
      <c r="K482" s="65"/>
    </row>
    <row r="483" spans="1:11" ht="66.75" customHeight="1">
      <c r="A483" s="7">
        <v>377</v>
      </c>
      <c r="B483" s="8" t="s">
        <v>466</v>
      </c>
      <c r="C483" s="9" t="s">
        <v>246</v>
      </c>
      <c r="D483" s="57" t="s">
        <v>153</v>
      </c>
      <c r="E483" s="10">
        <v>544000</v>
      </c>
      <c r="F483" s="9">
        <v>794000</v>
      </c>
      <c r="G483" s="11">
        <v>0.0914</v>
      </c>
      <c r="H483" s="9">
        <v>2174000</v>
      </c>
      <c r="I483" s="9">
        <v>3905994</v>
      </c>
      <c r="J483" s="10">
        <v>435200</v>
      </c>
      <c r="K483" s="65"/>
    </row>
    <row r="484" spans="1:11" ht="51">
      <c r="A484" s="7">
        <v>378</v>
      </c>
      <c r="B484" s="8" t="s">
        <v>466</v>
      </c>
      <c r="C484" s="9" t="s">
        <v>246</v>
      </c>
      <c r="D484" s="57" t="s">
        <v>154</v>
      </c>
      <c r="E484" s="10">
        <v>572000</v>
      </c>
      <c r="F484" s="9">
        <v>794000</v>
      </c>
      <c r="G484" s="11">
        <v>0.0914</v>
      </c>
      <c r="H484" s="9">
        <v>2174000</v>
      </c>
      <c r="I484" s="9">
        <v>3905994</v>
      </c>
      <c r="J484" s="10">
        <v>457600</v>
      </c>
      <c r="K484" s="65"/>
    </row>
    <row r="485" spans="1:11" ht="51">
      <c r="A485" s="7">
        <v>379</v>
      </c>
      <c r="B485" s="8" t="s">
        <v>466</v>
      </c>
      <c r="C485" s="9" t="s">
        <v>246</v>
      </c>
      <c r="D485" s="57" t="s">
        <v>155</v>
      </c>
      <c r="E485" s="10">
        <v>124000</v>
      </c>
      <c r="F485" s="9">
        <v>794000</v>
      </c>
      <c r="G485" s="11">
        <v>0.0914</v>
      </c>
      <c r="H485" s="9">
        <v>2174000</v>
      </c>
      <c r="I485" s="9">
        <v>3905994</v>
      </c>
      <c r="J485" s="10">
        <v>99200</v>
      </c>
      <c r="K485" s="66"/>
    </row>
    <row r="486" spans="1:11" ht="15.75">
      <c r="A486" s="23"/>
      <c r="B486" s="18" t="s">
        <v>467</v>
      </c>
      <c r="C486" s="9"/>
      <c r="D486" s="8"/>
      <c r="E486" s="10">
        <f>SUBTOTAL(9,E481:E485)</f>
        <v>1780000</v>
      </c>
      <c r="F486" s="9">
        <f>SUBTOTAL(9,F481:F485)</f>
        <v>4106000</v>
      </c>
      <c r="G486" s="11"/>
      <c r="H486" s="9">
        <f>SUBTOTAL(9,H481:H485)</f>
        <v>10870000</v>
      </c>
      <c r="I486" s="9">
        <f>SUBTOTAL(9,I481:I485)</f>
        <v>19529970</v>
      </c>
      <c r="J486" s="10">
        <f>SUBTOTAL(9,J481:J485)</f>
        <v>1424000</v>
      </c>
      <c r="K486" s="12"/>
    </row>
    <row r="487" spans="1:11" ht="38.25">
      <c r="A487" s="7">
        <v>380</v>
      </c>
      <c r="B487" s="19" t="s">
        <v>468</v>
      </c>
      <c r="C487" s="20" t="s">
        <v>238</v>
      </c>
      <c r="D487" s="58" t="s">
        <v>156</v>
      </c>
      <c r="E487" s="21">
        <v>165000</v>
      </c>
      <c r="F487" s="20">
        <v>633000</v>
      </c>
      <c r="G487" s="22">
        <v>0.0647</v>
      </c>
      <c r="H487" s="20">
        <v>633000</v>
      </c>
      <c r="I487" s="20">
        <v>1388565.81</v>
      </c>
      <c r="J487" s="21">
        <v>135000</v>
      </c>
      <c r="K487" s="64">
        <v>300000</v>
      </c>
    </row>
    <row r="488" spans="1:11" ht="38.25">
      <c r="A488" s="7">
        <v>381</v>
      </c>
      <c r="B488" s="19" t="s">
        <v>468</v>
      </c>
      <c r="C488" s="20" t="s">
        <v>238</v>
      </c>
      <c r="D488" s="58" t="s">
        <v>157</v>
      </c>
      <c r="E488" s="21">
        <v>145000</v>
      </c>
      <c r="F488" s="20">
        <v>633000</v>
      </c>
      <c r="G488" s="22">
        <v>0.0647</v>
      </c>
      <c r="H488" s="20">
        <v>633000</v>
      </c>
      <c r="I488" s="20">
        <v>1388565.81</v>
      </c>
      <c r="J488" s="21">
        <v>105000</v>
      </c>
      <c r="K488" s="65"/>
    </row>
    <row r="489" spans="1:11" ht="25.5">
      <c r="A489" s="7">
        <v>382</v>
      </c>
      <c r="B489" s="19" t="s">
        <v>468</v>
      </c>
      <c r="C489" s="20" t="s">
        <v>238</v>
      </c>
      <c r="D489" s="58" t="s">
        <v>158</v>
      </c>
      <c r="E489" s="21">
        <v>100000</v>
      </c>
      <c r="F489" s="20">
        <v>633000</v>
      </c>
      <c r="G489" s="22">
        <v>0.0647</v>
      </c>
      <c r="H489" s="20">
        <v>633000</v>
      </c>
      <c r="I489" s="20">
        <v>1388565.81</v>
      </c>
      <c r="J489" s="21">
        <v>80000</v>
      </c>
      <c r="K489" s="65"/>
    </row>
    <row r="490" spans="1:11" ht="38.25">
      <c r="A490" s="7">
        <v>383</v>
      </c>
      <c r="B490" s="19" t="s">
        <v>468</v>
      </c>
      <c r="C490" s="20" t="s">
        <v>238</v>
      </c>
      <c r="D490" s="58" t="s">
        <v>159</v>
      </c>
      <c r="E490" s="21">
        <v>75000</v>
      </c>
      <c r="F490" s="20">
        <v>633000</v>
      </c>
      <c r="G490" s="22">
        <v>0.0647</v>
      </c>
      <c r="H490" s="20">
        <v>633000</v>
      </c>
      <c r="I490" s="20">
        <v>1388565.81</v>
      </c>
      <c r="J490" s="21">
        <v>60000</v>
      </c>
      <c r="K490" s="66"/>
    </row>
    <row r="491" spans="1:11" ht="15.75">
      <c r="A491" s="23"/>
      <c r="B491" s="18" t="s">
        <v>469</v>
      </c>
      <c r="C491" s="20"/>
      <c r="D491" s="19"/>
      <c r="E491" s="21">
        <f>SUBTOTAL(9,E487:E490)</f>
        <v>485000</v>
      </c>
      <c r="F491" s="20">
        <f>SUBTOTAL(9,F487:F490)</f>
        <v>2532000</v>
      </c>
      <c r="G491" s="22"/>
      <c r="H491" s="20">
        <f>SUBTOTAL(9,H487:H490)</f>
        <v>2532000</v>
      </c>
      <c r="I491" s="20">
        <f>SUBTOTAL(9,I487:I490)</f>
        <v>5554263.24</v>
      </c>
      <c r="J491" s="21">
        <f>SUBTOTAL(9,J487:J490)</f>
        <v>380000</v>
      </c>
      <c r="K491" s="12"/>
    </row>
    <row r="492" spans="1:11" ht="45" customHeight="1">
      <c r="A492" s="7">
        <v>384</v>
      </c>
      <c r="B492" s="19" t="s">
        <v>470</v>
      </c>
      <c r="C492" s="20" t="s">
        <v>238</v>
      </c>
      <c r="D492" s="58" t="s">
        <v>160</v>
      </c>
      <c r="E492" s="21">
        <v>143000</v>
      </c>
      <c r="F492" s="20">
        <v>730425</v>
      </c>
      <c r="G492" s="22">
        <v>0.1627</v>
      </c>
      <c r="H492" s="20">
        <v>730425</v>
      </c>
      <c r="I492" s="20">
        <v>1384631.18</v>
      </c>
      <c r="J492" s="21">
        <v>83000</v>
      </c>
      <c r="K492" s="64">
        <v>400000</v>
      </c>
    </row>
    <row r="493" spans="1:11" ht="38.25">
      <c r="A493" s="7">
        <v>385</v>
      </c>
      <c r="B493" s="19" t="s">
        <v>470</v>
      </c>
      <c r="C493" s="20" t="s">
        <v>238</v>
      </c>
      <c r="D493" s="58" t="s">
        <v>161</v>
      </c>
      <c r="E493" s="21">
        <v>150000</v>
      </c>
      <c r="F493" s="20">
        <v>730425</v>
      </c>
      <c r="G493" s="22">
        <v>0.1627</v>
      </c>
      <c r="H493" s="20">
        <v>730425</v>
      </c>
      <c r="I493" s="20">
        <v>1384631.18</v>
      </c>
      <c r="J493" s="21">
        <v>92000</v>
      </c>
      <c r="K493" s="65"/>
    </row>
    <row r="494" spans="1:11" ht="38.25">
      <c r="A494" s="7">
        <v>386</v>
      </c>
      <c r="B494" s="19" t="s">
        <v>470</v>
      </c>
      <c r="C494" s="20" t="s">
        <v>238</v>
      </c>
      <c r="D494" s="58" t="s">
        <v>162</v>
      </c>
      <c r="E494" s="21">
        <v>180000</v>
      </c>
      <c r="F494" s="20">
        <v>730425</v>
      </c>
      <c r="G494" s="22">
        <v>0.1627</v>
      </c>
      <c r="H494" s="20">
        <v>730425</v>
      </c>
      <c r="I494" s="20">
        <v>1384631.18</v>
      </c>
      <c r="J494" s="21">
        <v>130000</v>
      </c>
      <c r="K494" s="65"/>
    </row>
    <row r="495" spans="1:11" ht="38.25">
      <c r="A495" s="7">
        <v>387</v>
      </c>
      <c r="B495" s="19" t="s">
        <v>470</v>
      </c>
      <c r="C495" s="20" t="s">
        <v>238</v>
      </c>
      <c r="D495" s="58" t="s">
        <v>163</v>
      </c>
      <c r="E495" s="21">
        <v>200000</v>
      </c>
      <c r="F495" s="20">
        <v>730425</v>
      </c>
      <c r="G495" s="22">
        <v>0.1627</v>
      </c>
      <c r="H495" s="20">
        <v>730425</v>
      </c>
      <c r="I495" s="20">
        <v>1384631.18</v>
      </c>
      <c r="J495" s="21">
        <v>140000</v>
      </c>
      <c r="K495" s="65"/>
    </row>
    <row r="496" spans="1:11" ht="38.25">
      <c r="A496" s="7">
        <v>388</v>
      </c>
      <c r="B496" s="19" t="s">
        <v>470</v>
      </c>
      <c r="C496" s="20" t="s">
        <v>238</v>
      </c>
      <c r="D496" s="58" t="s">
        <v>164</v>
      </c>
      <c r="E496" s="21">
        <v>130000</v>
      </c>
      <c r="F496" s="20">
        <v>730425</v>
      </c>
      <c r="G496" s="22">
        <v>0.1627</v>
      </c>
      <c r="H496" s="20">
        <v>730425</v>
      </c>
      <c r="I496" s="20">
        <v>1384631.18</v>
      </c>
      <c r="J496" s="21">
        <v>80000</v>
      </c>
      <c r="K496" s="66"/>
    </row>
    <row r="497" spans="1:11" ht="15.75">
      <c r="A497" s="23"/>
      <c r="B497" s="18" t="s">
        <v>471</v>
      </c>
      <c r="C497" s="20"/>
      <c r="D497" s="19"/>
      <c r="E497" s="21">
        <f>SUBTOTAL(9,E492:E496)</f>
        <v>803000</v>
      </c>
      <c r="F497" s="20">
        <f>SUBTOTAL(9,F492:F496)</f>
        <v>3652125</v>
      </c>
      <c r="G497" s="22"/>
      <c r="H497" s="20">
        <f>SUBTOTAL(9,H492:H496)</f>
        <v>3652125</v>
      </c>
      <c r="I497" s="20">
        <f>SUBTOTAL(9,I492:I496)</f>
        <v>6923155.899999999</v>
      </c>
      <c r="J497" s="21">
        <f>SUBTOTAL(9,J492:J496)</f>
        <v>525000</v>
      </c>
      <c r="K497" s="12"/>
    </row>
    <row r="498" spans="1:11" ht="38.25">
      <c r="A498" s="7">
        <v>389</v>
      </c>
      <c r="B498" s="8" t="s">
        <v>472</v>
      </c>
      <c r="C498" s="9" t="s">
        <v>246</v>
      </c>
      <c r="D498" s="57" t="s">
        <v>165</v>
      </c>
      <c r="E498" s="10">
        <v>100000</v>
      </c>
      <c r="F498" s="9">
        <v>934500</v>
      </c>
      <c r="G498" s="11">
        <v>0.0551</v>
      </c>
      <c r="H498" s="9">
        <v>934500</v>
      </c>
      <c r="I498" s="9">
        <v>4507825</v>
      </c>
      <c r="J498" s="10">
        <v>80000</v>
      </c>
      <c r="K498" s="64">
        <v>200000</v>
      </c>
    </row>
    <row r="499" spans="1:11" ht="38.25">
      <c r="A499" s="7">
        <v>390</v>
      </c>
      <c r="B499" s="8" t="s">
        <v>472</v>
      </c>
      <c r="C499" s="9" t="s">
        <v>246</v>
      </c>
      <c r="D499" s="57" t="s">
        <v>166</v>
      </c>
      <c r="E499" s="10">
        <v>220000</v>
      </c>
      <c r="F499" s="9">
        <v>934500</v>
      </c>
      <c r="G499" s="11">
        <v>0.0551</v>
      </c>
      <c r="H499" s="9">
        <v>934500</v>
      </c>
      <c r="I499" s="9">
        <v>4507825</v>
      </c>
      <c r="J499" s="10">
        <v>176000</v>
      </c>
      <c r="K499" s="66"/>
    </row>
    <row r="500" spans="1:11" ht="15.75">
      <c r="A500" s="23"/>
      <c r="B500" s="18" t="s">
        <v>473</v>
      </c>
      <c r="C500" s="9"/>
      <c r="D500" s="8"/>
      <c r="E500" s="10">
        <f>SUBTOTAL(9,E498:E499)</f>
        <v>320000</v>
      </c>
      <c r="F500" s="9">
        <f>SUBTOTAL(9,F498:F499)</f>
        <v>1869000</v>
      </c>
      <c r="G500" s="11"/>
      <c r="H500" s="9">
        <f>SUBTOTAL(9,H498:H499)</f>
        <v>1869000</v>
      </c>
      <c r="I500" s="9">
        <f>SUBTOTAL(9,I498:I499)</f>
        <v>9015650</v>
      </c>
      <c r="J500" s="10">
        <f>SUBTOTAL(9,J498:J499)</f>
        <v>256000</v>
      </c>
      <c r="K500" s="12"/>
    </row>
    <row r="501" spans="1:11" ht="26.25" customHeight="1">
      <c r="A501" s="28" t="s">
        <v>207</v>
      </c>
      <c r="B501" s="29" t="s">
        <v>474</v>
      </c>
      <c r="C501" s="30"/>
      <c r="D501" s="31"/>
      <c r="E501" s="32">
        <f>SUBTOTAL(9,E3:E499)</f>
        <v>103878878.49000001</v>
      </c>
      <c r="F501" s="30">
        <f>SUBTOTAL(9,F3:F499)</f>
        <v>458688868.93</v>
      </c>
      <c r="G501" s="33"/>
      <c r="H501" s="30">
        <f>SUBTOTAL(9,H3:H499)</f>
        <v>625861963</v>
      </c>
      <c r="I501" s="30">
        <f>SUBTOTAL(9,I3:I499)</f>
        <v>1815396418.2799995</v>
      </c>
      <c r="J501" s="32">
        <f>SUBTOTAL(9,J3:J499)</f>
        <v>82506566</v>
      </c>
      <c r="K501" s="34">
        <f>SUM(K3:K500)</f>
        <v>67192076</v>
      </c>
    </row>
    <row r="502" spans="1:11" ht="15.75">
      <c r="A502" s="35"/>
      <c r="B502" s="19"/>
      <c r="C502" s="7"/>
      <c r="D502" s="19"/>
      <c r="E502" s="25"/>
      <c r="F502" s="7"/>
      <c r="G502" s="26"/>
      <c r="H502" s="7"/>
      <c r="I502" s="7"/>
      <c r="J502" s="25"/>
      <c r="K502" s="5"/>
    </row>
    <row r="503" spans="1:11" ht="51">
      <c r="A503" s="7">
        <v>1</v>
      </c>
      <c r="B503" s="19"/>
      <c r="C503" s="20" t="s">
        <v>229</v>
      </c>
      <c r="D503" s="58" t="s">
        <v>167</v>
      </c>
      <c r="E503" s="21">
        <v>936000</v>
      </c>
      <c r="F503" s="20">
        <v>2071100</v>
      </c>
      <c r="G503" s="22">
        <v>0.0877</v>
      </c>
      <c r="H503" s="20">
        <v>2071100</v>
      </c>
      <c r="I503" s="20">
        <v>15370029</v>
      </c>
      <c r="J503" s="21">
        <v>748800</v>
      </c>
      <c r="K503" s="64">
        <v>900000</v>
      </c>
    </row>
    <row r="504" spans="1:11" ht="38.25">
      <c r="A504" s="7">
        <v>2</v>
      </c>
      <c r="B504" s="19"/>
      <c r="C504" s="20" t="s">
        <v>229</v>
      </c>
      <c r="D504" s="58" t="s">
        <v>168</v>
      </c>
      <c r="E504" s="21">
        <v>153000</v>
      </c>
      <c r="F504" s="20">
        <v>2071100</v>
      </c>
      <c r="G504" s="22">
        <v>0.0877</v>
      </c>
      <c r="H504" s="20">
        <v>2071100</v>
      </c>
      <c r="I504" s="20">
        <v>15370029</v>
      </c>
      <c r="J504" s="21">
        <v>122400</v>
      </c>
      <c r="K504" s="65"/>
    </row>
    <row r="505" spans="1:11" ht="51">
      <c r="A505" s="7">
        <v>3</v>
      </c>
      <c r="B505" s="19"/>
      <c r="C505" s="20" t="s">
        <v>229</v>
      </c>
      <c r="D505" s="58" t="s">
        <v>169</v>
      </c>
      <c r="E505" s="21">
        <v>82000</v>
      </c>
      <c r="F505" s="20">
        <v>2071100</v>
      </c>
      <c r="G505" s="22">
        <v>0.0877</v>
      </c>
      <c r="H505" s="20">
        <v>2071100</v>
      </c>
      <c r="I505" s="20">
        <v>15370029</v>
      </c>
      <c r="J505" s="21">
        <v>65600</v>
      </c>
      <c r="K505" s="65"/>
    </row>
    <row r="506" spans="1:11" ht="38.25">
      <c r="A506" s="7">
        <v>4</v>
      </c>
      <c r="B506" s="19"/>
      <c r="C506" s="20" t="s">
        <v>229</v>
      </c>
      <c r="D506" s="58" t="s">
        <v>170</v>
      </c>
      <c r="E506" s="21">
        <v>341000</v>
      </c>
      <c r="F506" s="20">
        <v>2071100</v>
      </c>
      <c r="G506" s="22">
        <v>0.0877</v>
      </c>
      <c r="H506" s="20">
        <v>2071100</v>
      </c>
      <c r="I506" s="20">
        <v>15370029</v>
      </c>
      <c r="J506" s="21">
        <v>272800</v>
      </c>
      <c r="K506" s="65"/>
    </row>
    <row r="507" spans="1:11" ht="51">
      <c r="A507" s="7">
        <v>5</v>
      </c>
      <c r="B507" s="19"/>
      <c r="C507" s="20" t="s">
        <v>229</v>
      </c>
      <c r="D507" s="58" t="s">
        <v>171</v>
      </c>
      <c r="E507" s="21">
        <v>80000</v>
      </c>
      <c r="F507" s="20">
        <v>2071100</v>
      </c>
      <c r="G507" s="22">
        <v>0.0877</v>
      </c>
      <c r="H507" s="20">
        <v>2071100</v>
      </c>
      <c r="I507" s="20">
        <v>15370029</v>
      </c>
      <c r="J507" s="21">
        <v>64000</v>
      </c>
      <c r="K507" s="66"/>
    </row>
    <row r="508" spans="1:11" ht="15.75">
      <c r="A508" s="7"/>
      <c r="B508" s="18" t="s">
        <v>475</v>
      </c>
      <c r="C508" s="20"/>
      <c r="D508" s="19"/>
      <c r="E508" s="21">
        <f>SUBTOTAL(9,E503:E507)</f>
        <v>1592000</v>
      </c>
      <c r="F508" s="20">
        <f>SUBTOTAL(9,F503:F507)</f>
        <v>10355500</v>
      </c>
      <c r="G508" s="22"/>
      <c r="H508" s="20">
        <f>SUBTOTAL(9,H503:H507)</f>
        <v>10355500</v>
      </c>
      <c r="I508" s="20">
        <f>SUBTOTAL(9,I503:I507)</f>
        <v>76850145</v>
      </c>
      <c r="J508" s="21">
        <f>SUBTOTAL(9,J503:J507)</f>
        <v>1273600</v>
      </c>
      <c r="K508" s="12"/>
    </row>
    <row r="509" spans="1:11" ht="57" customHeight="1">
      <c r="A509" s="7">
        <v>6</v>
      </c>
      <c r="B509" s="8"/>
      <c r="C509" s="9" t="s">
        <v>256</v>
      </c>
      <c r="D509" s="57" t="s">
        <v>172</v>
      </c>
      <c r="E509" s="10">
        <v>200000</v>
      </c>
      <c r="F509" s="9">
        <v>3325000</v>
      </c>
      <c r="G509" s="11">
        <v>0.1585</v>
      </c>
      <c r="H509" s="9">
        <v>3325000</v>
      </c>
      <c r="I509" s="9">
        <v>9964593.5</v>
      </c>
      <c r="J509" s="10">
        <v>160000</v>
      </c>
      <c r="K509" s="12">
        <v>120000</v>
      </c>
    </row>
    <row r="510" spans="1:11" ht="15.75">
      <c r="A510" s="7"/>
      <c r="B510" s="36" t="s">
        <v>476</v>
      </c>
      <c r="C510" s="9"/>
      <c r="D510" s="8"/>
      <c r="E510" s="10">
        <f>SUBTOTAL(9,E509:E509)</f>
        <v>200000</v>
      </c>
      <c r="F510" s="9">
        <f>SUBTOTAL(9,F509:F509)</f>
        <v>3325000</v>
      </c>
      <c r="G510" s="11"/>
      <c r="H510" s="9">
        <f>SUBTOTAL(9,H509:H509)</f>
        <v>3325000</v>
      </c>
      <c r="I510" s="9">
        <f>SUBTOTAL(9,I509:I509)</f>
        <v>9964593.5</v>
      </c>
      <c r="J510" s="10">
        <f>SUBTOTAL(9,J509:J509)</f>
        <v>160000</v>
      </c>
      <c r="K510" s="12"/>
    </row>
    <row r="511" spans="1:11" ht="63.75">
      <c r="A511" s="7">
        <v>7</v>
      </c>
      <c r="B511" s="19"/>
      <c r="C511" s="20" t="s">
        <v>477</v>
      </c>
      <c r="D511" s="58" t="s">
        <v>173</v>
      </c>
      <c r="E511" s="21">
        <v>388238</v>
      </c>
      <c r="F511" s="20">
        <v>1673000</v>
      </c>
      <c r="G511" s="22">
        <v>0.0506</v>
      </c>
      <c r="H511" s="20">
        <v>1673000</v>
      </c>
      <c r="I511" s="20">
        <v>523001</v>
      </c>
      <c r="J511" s="21">
        <v>310590</v>
      </c>
      <c r="K511" s="64">
        <v>350000</v>
      </c>
    </row>
    <row r="512" spans="1:11" ht="63.75">
      <c r="A512" s="7">
        <v>8</v>
      </c>
      <c r="B512" s="19"/>
      <c r="C512" s="20" t="s">
        <v>477</v>
      </c>
      <c r="D512" s="58" t="s">
        <v>174</v>
      </c>
      <c r="E512" s="21">
        <v>138451</v>
      </c>
      <c r="F512" s="20">
        <v>1673000</v>
      </c>
      <c r="G512" s="22">
        <v>0.0506</v>
      </c>
      <c r="H512" s="20">
        <v>1673000</v>
      </c>
      <c r="I512" s="20">
        <v>523001</v>
      </c>
      <c r="J512" s="21">
        <v>110761</v>
      </c>
      <c r="K512" s="66"/>
    </row>
    <row r="513" spans="1:11" ht="15.75">
      <c r="A513" s="7"/>
      <c r="B513" s="18" t="s">
        <v>478</v>
      </c>
      <c r="C513" s="20"/>
      <c r="D513" s="19"/>
      <c r="E513" s="21">
        <f>SUBTOTAL(9,E511:E512)</f>
        <v>526689</v>
      </c>
      <c r="F513" s="20">
        <f>SUBTOTAL(9,F511:F512)</f>
        <v>3346000</v>
      </c>
      <c r="G513" s="22"/>
      <c r="H513" s="20">
        <f>SUBTOTAL(9,H511:H512)</f>
        <v>3346000</v>
      </c>
      <c r="I513" s="20">
        <f>SUBTOTAL(9,I511:I512)</f>
        <v>1046002</v>
      </c>
      <c r="J513" s="21">
        <f>SUBTOTAL(9,J511:J512)</f>
        <v>421351</v>
      </c>
      <c r="K513" s="12"/>
    </row>
    <row r="514" spans="1:11" ht="56.25" customHeight="1">
      <c r="A514" s="7">
        <v>9</v>
      </c>
      <c r="B514" s="19"/>
      <c r="C514" s="20" t="s">
        <v>232</v>
      </c>
      <c r="D514" s="58" t="s">
        <v>175</v>
      </c>
      <c r="E514" s="21">
        <v>605100</v>
      </c>
      <c r="F514" s="20">
        <v>1784000</v>
      </c>
      <c r="G514" s="22">
        <v>0.2693</v>
      </c>
      <c r="H514" s="20">
        <v>1784000</v>
      </c>
      <c r="I514" s="20">
        <v>32103656</v>
      </c>
      <c r="J514" s="21">
        <v>484080</v>
      </c>
      <c r="K514" s="64">
        <v>900000</v>
      </c>
    </row>
    <row r="515" spans="1:11" ht="58.5" customHeight="1">
      <c r="A515" s="7">
        <v>10</v>
      </c>
      <c r="B515" s="19"/>
      <c r="C515" s="20" t="s">
        <v>232</v>
      </c>
      <c r="D515" s="58" t="s">
        <v>176</v>
      </c>
      <c r="E515" s="21">
        <v>1011000</v>
      </c>
      <c r="F515" s="20">
        <v>1784000</v>
      </c>
      <c r="G515" s="22">
        <v>0.2693</v>
      </c>
      <c r="H515" s="20">
        <v>1784000</v>
      </c>
      <c r="I515" s="20">
        <v>32103656</v>
      </c>
      <c r="J515" s="21">
        <v>808800</v>
      </c>
      <c r="K515" s="66"/>
    </row>
    <row r="516" spans="1:11" ht="15.75">
      <c r="A516" s="7"/>
      <c r="B516" s="18" t="s">
        <v>479</v>
      </c>
      <c r="C516" s="20"/>
      <c r="D516" s="19"/>
      <c r="E516" s="21">
        <f>SUBTOTAL(9,E514:E515)</f>
        <v>1616100</v>
      </c>
      <c r="F516" s="20">
        <f>SUBTOTAL(9,F514:F515)</f>
        <v>3568000</v>
      </c>
      <c r="G516" s="22"/>
      <c r="H516" s="20">
        <f>SUBTOTAL(9,H514:H515)</f>
        <v>3568000</v>
      </c>
      <c r="I516" s="20">
        <f>SUBTOTAL(9,I514:I515)</f>
        <v>64207312</v>
      </c>
      <c r="J516" s="21">
        <f>SUBTOTAL(9,J514:J515)</f>
        <v>1292880</v>
      </c>
      <c r="K516" s="12"/>
    </row>
    <row r="517" spans="1:11" ht="70.5" customHeight="1">
      <c r="A517" s="7">
        <v>11</v>
      </c>
      <c r="B517" s="19"/>
      <c r="C517" s="20" t="s">
        <v>224</v>
      </c>
      <c r="D517" s="58" t="s">
        <v>177</v>
      </c>
      <c r="E517" s="21">
        <v>1000000</v>
      </c>
      <c r="F517" s="20" t="s">
        <v>480</v>
      </c>
      <c r="G517" s="22" t="s">
        <v>481</v>
      </c>
      <c r="H517" s="20">
        <v>4933000</v>
      </c>
      <c r="I517" s="20">
        <v>30294547.07</v>
      </c>
      <c r="J517" s="21">
        <v>800000</v>
      </c>
      <c r="K517" s="64">
        <v>1900000</v>
      </c>
    </row>
    <row r="518" spans="1:11" ht="69.75" customHeight="1">
      <c r="A518" s="7">
        <v>12</v>
      </c>
      <c r="B518" s="19"/>
      <c r="C518" s="20" t="s">
        <v>224</v>
      </c>
      <c r="D518" s="58" t="s">
        <v>178</v>
      </c>
      <c r="E518" s="21">
        <v>2000000</v>
      </c>
      <c r="F518" s="20">
        <v>4933000</v>
      </c>
      <c r="G518" s="22">
        <v>0.2058</v>
      </c>
      <c r="H518" s="20">
        <v>4933000</v>
      </c>
      <c r="I518" s="20">
        <v>30294547.07</v>
      </c>
      <c r="J518" s="21">
        <v>1600000</v>
      </c>
      <c r="K518" s="66"/>
    </row>
    <row r="519" spans="1:11" ht="15.75">
      <c r="A519" s="7"/>
      <c r="B519" s="18" t="s">
        <v>482</v>
      </c>
      <c r="C519" s="20"/>
      <c r="D519" s="19"/>
      <c r="E519" s="21">
        <f>SUBTOTAL(9,E517:E518)</f>
        <v>3000000</v>
      </c>
      <c r="F519" s="20">
        <f>SUBTOTAL(9,F517:F518)</f>
        <v>4933000</v>
      </c>
      <c r="G519" s="22"/>
      <c r="H519" s="20">
        <f>SUBTOTAL(9,H517:H518)</f>
        <v>9866000</v>
      </c>
      <c r="I519" s="20">
        <f>SUBTOTAL(9,I517:I518)</f>
        <v>60589094.14</v>
      </c>
      <c r="J519" s="21">
        <f>SUBTOTAL(9,J517:J518)</f>
        <v>2400000</v>
      </c>
      <c r="K519" s="12"/>
    </row>
    <row r="520" spans="1:11" ht="63.75">
      <c r="A520" s="7">
        <v>13</v>
      </c>
      <c r="B520" s="8"/>
      <c r="C520" s="9" t="s">
        <v>259</v>
      </c>
      <c r="D520" s="57" t="s">
        <v>179</v>
      </c>
      <c r="E520" s="10">
        <v>400000</v>
      </c>
      <c r="F520" s="9">
        <v>3009620</v>
      </c>
      <c r="G520" s="11">
        <v>0.1052</v>
      </c>
      <c r="H520" s="9">
        <v>5424620</v>
      </c>
      <c r="I520" s="9">
        <v>10717998</v>
      </c>
      <c r="J520" s="10">
        <v>320000</v>
      </c>
      <c r="K520" s="64">
        <v>700000</v>
      </c>
    </row>
    <row r="521" spans="1:11" ht="63.75">
      <c r="A521" s="7">
        <v>14</v>
      </c>
      <c r="B521" s="8"/>
      <c r="C521" s="9" t="s">
        <v>259</v>
      </c>
      <c r="D521" s="57" t="s">
        <v>180</v>
      </c>
      <c r="E521" s="10">
        <v>80000</v>
      </c>
      <c r="F521" s="9" t="s">
        <v>483</v>
      </c>
      <c r="G521" s="11" t="s">
        <v>484</v>
      </c>
      <c r="H521" s="9">
        <v>5424620</v>
      </c>
      <c r="I521" s="9">
        <v>10717998</v>
      </c>
      <c r="J521" s="10">
        <v>64000</v>
      </c>
      <c r="K521" s="65"/>
    </row>
    <row r="522" spans="1:11" ht="76.5">
      <c r="A522" s="7">
        <v>15</v>
      </c>
      <c r="B522" s="8"/>
      <c r="C522" s="9" t="s">
        <v>259</v>
      </c>
      <c r="D522" s="57" t="s">
        <v>181</v>
      </c>
      <c r="E522" s="10">
        <v>430000</v>
      </c>
      <c r="F522" s="9" t="s">
        <v>485</v>
      </c>
      <c r="G522" s="11" t="s">
        <v>486</v>
      </c>
      <c r="H522" s="9">
        <v>5424620</v>
      </c>
      <c r="I522" s="9">
        <v>10717998</v>
      </c>
      <c r="J522" s="10">
        <v>344000</v>
      </c>
      <c r="K522" s="65"/>
    </row>
    <row r="523" spans="1:11" ht="63.75">
      <c r="A523" s="7">
        <v>16</v>
      </c>
      <c r="B523" s="8"/>
      <c r="C523" s="9" t="s">
        <v>259</v>
      </c>
      <c r="D523" s="57" t="s">
        <v>182</v>
      </c>
      <c r="E523" s="10">
        <v>150000</v>
      </c>
      <c r="F523" s="9">
        <v>3009620</v>
      </c>
      <c r="G523" s="11">
        <v>0.1052</v>
      </c>
      <c r="H523" s="9">
        <v>5424620</v>
      </c>
      <c r="I523" s="9">
        <v>10717998</v>
      </c>
      <c r="J523" s="10">
        <v>120000</v>
      </c>
      <c r="K523" s="66"/>
    </row>
    <row r="524" spans="1:11" ht="15.75">
      <c r="A524" s="7"/>
      <c r="B524" s="36" t="s">
        <v>487</v>
      </c>
      <c r="C524" s="9"/>
      <c r="D524" s="8"/>
      <c r="E524" s="10">
        <f>SUBTOTAL(9,E520:E523)</f>
        <v>1060000</v>
      </c>
      <c r="F524" s="9">
        <f>SUBTOTAL(9,F520:F523)</f>
        <v>6019240</v>
      </c>
      <c r="G524" s="11"/>
      <c r="H524" s="9">
        <f>SUBTOTAL(9,H520:H523)</f>
        <v>21698480</v>
      </c>
      <c r="I524" s="9">
        <f>SUBTOTAL(9,I520:I523)</f>
        <v>42871992</v>
      </c>
      <c r="J524" s="10">
        <f>SUBTOTAL(9,J520:J523)</f>
        <v>848000</v>
      </c>
      <c r="K524" s="12"/>
    </row>
    <row r="525" spans="1:11" ht="72" customHeight="1">
      <c r="A525" s="7">
        <v>17</v>
      </c>
      <c r="B525" s="19"/>
      <c r="C525" s="20" t="s">
        <v>328</v>
      </c>
      <c r="D525" s="58" t="s">
        <v>183</v>
      </c>
      <c r="E525" s="21">
        <v>350000</v>
      </c>
      <c r="F525" s="20">
        <v>4850000</v>
      </c>
      <c r="G525" s="22">
        <v>0.1791</v>
      </c>
      <c r="H525" s="20">
        <v>4466750</v>
      </c>
      <c r="I525" s="20">
        <v>10752468</v>
      </c>
      <c r="J525" s="21">
        <v>280000</v>
      </c>
      <c r="K525" s="12">
        <v>240000</v>
      </c>
    </row>
    <row r="526" spans="1:11" ht="15.75">
      <c r="A526" s="7"/>
      <c r="B526" s="18" t="s">
        <v>488</v>
      </c>
      <c r="C526" s="20"/>
      <c r="D526" s="19"/>
      <c r="E526" s="21">
        <f>SUBTOTAL(9,E525:E525)</f>
        <v>350000</v>
      </c>
      <c r="F526" s="20">
        <f>SUBTOTAL(9,F525:F525)</f>
        <v>4850000</v>
      </c>
      <c r="G526" s="22"/>
      <c r="H526" s="20">
        <f>SUBTOTAL(9,H525:H525)</f>
        <v>4466750</v>
      </c>
      <c r="I526" s="20">
        <f>SUBTOTAL(9,I525:I525)</f>
        <v>10752468</v>
      </c>
      <c r="J526" s="21">
        <f>SUBTOTAL(9,J525:J525)</f>
        <v>280000</v>
      </c>
      <c r="K526" s="12"/>
    </row>
    <row r="527" spans="1:11" ht="51">
      <c r="A527" s="7">
        <v>18</v>
      </c>
      <c r="B527" s="19"/>
      <c r="C527" s="20" t="s">
        <v>243</v>
      </c>
      <c r="D527" s="58" t="s">
        <v>184</v>
      </c>
      <c r="E527" s="21">
        <v>2491339</v>
      </c>
      <c r="F527" s="20">
        <v>2080750</v>
      </c>
      <c r="G527" s="22">
        <v>0.057</v>
      </c>
      <c r="H527" s="20">
        <v>2080750</v>
      </c>
      <c r="I527" s="20">
        <v>58811759.92</v>
      </c>
      <c r="J527" s="21">
        <v>1993071</v>
      </c>
      <c r="K527" s="64">
        <v>1700000</v>
      </c>
    </row>
    <row r="528" spans="1:11" ht="63.75">
      <c r="A528" s="7">
        <v>19</v>
      </c>
      <c r="B528" s="19"/>
      <c r="C528" s="20" t="s">
        <v>243</v>
      </c>
      <c r="D528" s="58" t="s">
        <v>185</v>
      </c>
      <c r="E528" s="21">
        <v>721646</v>
      </c>
      <c r="F528" s="20">
        <v>2080750</v>
      </c>
      <c r="G528" s="22">
        <v>0.057</v>
      </c>
      <c r="H528" s="20">
        <v>2080750</v>
      </c>
      <c r="I528" s="20">
        <v>58811759.92</v>
      </c>
      <c r="J528" s="21">
        <v>577316</v>
      </c>
      <c r="K528" s="66"/>
    </row>
    <row r="529" spans="1:11" ht="15.75">
      <c r="A529" s="7"/>
      <c r="B529" s="18" t="s">
        <v>489</v>
      </c>
      <c r="C529" s="20"/>
      <c r="D529" s="19"/>
      <c r="E529" s="21">
        <f>SUBTOTAL(9,E527:E528)</f>
        <v>3212985</v>
      </c>
      <c r="F529" s="20">
        <f>SUBTOTAL(9,F527:F528)</f>
        <v>4161500</v>
      </c>
      <c r="G529" s="22"/>
      <c r="H529" s="20">
        <f>SUBTOTAL(9,H527:H528)</f>
        <v>4161500</v>
      </c>
      <c r="I529" s="20">
        <f>SUBTOTAL(9,I527:I528)</f>
        <v>117623519.84</v>
      </c>
      <c r="J529" s="21">
        <f>SUBTOTAL(9,J527:J528)</f>
        <v>2570387</v>
      </c>
      <c r="K529" s="12"/>
    </row>
    <row r="530" spans="1:11" ht="83.25" customHeight="1">
      <c r="A530" s="7">
        <v>20</v>
      </c>
      <c r="B530" s="19"/>
      <c r="C530" s="20" t="s">
        <v>249</v>
      </c>
      <c r="D530" s="58" t="s">
        <v>186</v>
      </c>
      <c r="E530" s="21">
        <v>6400000</v>
      </c>
      <c r="F530" s="20">
        <v>2850000</v>
      </c>
      <c r="G530" s="22">
        <v>0.1853</v>
      </c>
      <c r="H530" s="20">
        <v>3012000</v>
      </c>
      <c r="I530" s="20">
        <v>50639230.12</v>
      </c>
      <c r="J530" s="21">
        <v>5120000</v>
      </c>
      <c r="K530" s="64">
        <v>4400000</v>
      </c>
    </row>
    <row r="531" spans="1:11" ht="38.25">
      <c r="A531" s="7">
        <v>21</v>
      </c>
      <c r="B531" s="8"/>
      <c r="C531" s="9" t="s">
        <v>249</v>
      </c>
      <c r="D531" s="57" t="s">
        <v>187</v>
      </c>
      <c r="E531" s="10">
        <v>150000</v>
      </c>
      <c r="F531" s="9">
        <v>1327000</v>
      </c>
      <c r="G531" s="11">
        <v>0.0515</v>
      </c>
      <c r="H531" s="20">
        <v>3012000</v>
      </c>
      <c r="I531" s="9">
        <v>50639230.12</v>
      </c>
      <c r="J531" s="10">
        <v>120000</v>
      </c>
      <c r="K531" s="65"/>
    </row>
    <row r="532" spans="1:11" ht="38.25">
      <c r="A532" s="7">
        <v>22</v>
      </c>
      <c r="B532" s="19"/>
      <c r="C532" s="20" t="s">
        <v>249</v>
      </c>
      <c r="D532" s="58" t="s">
        <v>188</v>
      </c>
      <c r="E532" s="21">
        <v>150000</v>
      </c>
      <c r="F532" s="20">
        <v>1327000</v>
      </c>
      <c r="G532" s="22">
        <v>0.0515</v>
      </c>
      <c r="H532" s="20">
        <v>3012000</v>
      </c>
      <c r="I532" s="20">
        <v>50639230.12</v>
      </c>
      <c r="J532" s="21">
        <v>120000</v>
      </c>
      <c r="K532" s="65"/>
    </row>
    <row r="533" spans="1:11" ht="38.25">
      <c r="A533" s="7">
        <v>23</v>
      </c>
      <c r="B533" s="19"/>
      <c r="C533" s="20" t="s">
        <v>249</v>
      </c>
      <c r="D533" s="58" t="s">
        <v>189</v>
      </c>
      <c r="E533" s="21">
        <v>150000</v>
      </c>
      <c r="F533" s="20">
        <v>1327000</v>
      </c>
      <c r="G533" s="22">
        <v>0.0515</v>
      </c>
      <c r="H533" s="20">
        <v>3012000</v>
      </c>
      <c r="I533" s="20">
        <v>50639230.12</v>
      </c>
      <c r="J533" s="21">
        <v>120000</v>
      </c>
      <c r="K533" s="66"/>
    </row>
    <row r="534" spans="1:11" ht="15.75">
      <c r="A534" s="7"/>
      <c r="B534" s="18" t="s">
        <v>490</v>
      </c>
      <c r="C534" s="20"/>
      <c r="D534" s="19"/>
      <c r="E534" s="21">
        <f>SUBTOTAL(9,E530:E533)</f>
        <v>6850000</v>
      </c>
      <c r="F534" s="20">
        <f>SUBTOTAL(9,F530:F533)</f>
        <v>6831000</v>
      </c>
      <c r="G534" s="22"/>
      <c r="H534" s="20">
        <f>SUBTOTAL(9,H530:H533)</f>
        <v>12048000</v>
      </c>
      <c r="I534" s="20">
        <f>SUBTOTAL(9,I530:I533)</f>
        <v>202556920.48</v>
      </c>
      <c r="J534" s="21">
        <f>SUBTOTAL(9,J530:J533)</f>
        <v>5480000</v>
      </c>
      <c r="K534" s="12"/>
    </row>
    <row r="535" spans="1:11" ht="60">
      <c r="A535" s="37">
        <v>24</v>
      </c>
      <c r="B535" s="38"/>
      <c r="C535" s="38" t="s">
        <v>452</v>
      </c>
      <c r="D535" s="39" t="s">
        <v>190</v>
      </c>
      <c r="E535" s="40">
        <v>260914</v>
      </c>
      <c r="F535" s="38">
        <v>1889000</v>
      </c>
      <c r="G535" s="41">
        <v>0.0582</v>
      </c>
      <c r="H535" s="38">
        <v>1889000</v>
      </c>
      <c r="I535" s="38">
        <v>0</v>
      </c>
      <c r="J535" s="40">
        <v>208731</v>
      </c>
      <c r="K535" s="64">
        <v>1200000</v>
      </c>
    </row>
    <row r="536" spans="1:11" ht="51">
      <c r="A536" s="7">
        <v>25</v>
      </c>
      <c r="B536" s="8"/>
      <c r="C536" s="9" t="s">
        <v>452</v>
      </c>
      <c r="D536" s="57" t="s">
        <v>191</v>
      </c>
      <c r="E536" s="10">
        <v>510914.63</v>
      </c>
      <c r="F536" s="9">
        <v>1889000</v>
      </c>
      <c r="G536" s="11">
        <v>0.0582</v>
      </c>
      <c r="H536" s="9">
        <v>1889000</v>
      </c>
      <c r="I536" s="9">
        <v>0</v>
      </c>
      <c r="J536" s="10">
        <v>408731</v>
      </c>
      <c r="K536" s="65"/>
    </row>
    <row r="537" spans="1:11" ht="57.75" customHeight="1">
      <c r="A537" s="7">
        <v>26</v>
      </c>
      <c r="B537" s="8"/>
      <c r="C537" s="9" t="s">
        <v>452</v>
      </c>
      <c r="D537" s="57" t="s">
        <v>192</v>
      </c>
      <c r="E537" s="10">
        <v>599271.73</v>
      </c>
      <c r="F537" s="9">
        <v>1889000</v>
      </c>
      <c r="G537" s="11">
        <v>0.0582</v>
      </c>
      <c r="H537" s="9">
        <v>1889000</v>
      </c>
      <c r="I537" s="9">
        <v>0</v>
      </c>
      <c r="J537" s="10">
        <v>479417</v>
      </c>
      <c r="K537" s="65"/>
    </row>
    <row r="538" spans="1:11" ht="38.25">
      <c r="A538" s="7">
        <v>27</v>
      </c>
      <c r="B538" s="8"/>
      <c r="C538" s="9" t="s">
        <v>452</v>
      </c>
      <c r="D538" s="57" t="s">
        <v>193</v>
      </c>
      <c r="E538" s="10">
        <v>347436.56</v>
      </c>
      <c r="F538" s="9">
        <v>1889000</v>
      </c>
      <c r="G538" s="11">
        <v>0.0582</v>
      </c>
      <c r="H538" s="9">
        <v>1889000</v>
      </c>
      <c r="I538" s="9">
        <v>0</v>
      </c>
      <c r="J538" s="10">
        <v>277949</v>
      </c>
      <c r="K538" s="65"/>
    </row>
    <row r="539" spans="1:11" ht="38.25">
      <c r="A539" s="7">
        <v>28</v>
      </c>
      <c r="B539" s="8"/>
      <c r="C539" s="9" t="s">
        <v>452</v>
      </c>
      <c r="D539" s="57" t="s">
        <v>194</v>
      </c>
      <c r="E539" s="10">
        <v>251247.67</v>
      </c>
      <c r="F539" s="9">
        <v>1889000</v>
      </c>
      <c r="G539" s="11">
        <v>0.0582</v>
      </c>
      <c r="H539" s="9">
        <v>1889000</v>
      </c>
      <c r="I539" s="9">
        <v>0</v>
      </c>
      <c r="J539" s="10">
        <v>200998</v>
      </c>
      <c r="K539" s="66"/>
    </row>
    <row r="540" spans="1:11" ht="15.75">
      <c r="A540" s="7"/>
      <c r="B540" s="36" t="s">
        <v>491</v>
      </c>
      <c r="C540" s="9"/>
      <c r="D540" s="8"/>
      <c r="E540" s="10">
        <f>SUBTOTAL(9,E536:E539)</f>
        <v>1708870.5899999999</v>
      </c>
      <c r="F540" s="9">
        <f>SUBTOTAL(9,F536:F539)</f>
        <v>7556000</v>
      </c>
      <c r="G540" s="11"/>
      <c r="H540" s="9">
        <f>SUBTOTAL(9,H536:H539)</f>
        <v>7556000</v>
      </c>
      <c r="I540" s="9">
        <f>SUBTOTAL(9,I536:I539)</f>
        <v>0</v>
      </c>
      <c r="J540" s="10">
        <f>SUBTOTAL(9,J536:J539)</f>
        <v>1367095</v>
      </c>
      <c r="K540" s="12"/>
    </row>
    <row r="541" spans="1:11" ht="76.5">
      <c r="A541" s="7">
        <v>29</v>
      </c>
      <c r="B541" s="19"/>
      <c r="C541" s="20" t="s">
        <v>311</v>
      </c>
      <c r="D541" s="58" t="s">
        <v>195</v>
      </c>
      <c r="E541" s="21">
        <v>302000</v>
      </c>
      <c r="F541" s="20">
        <v>1084000</v>
      </c>
      <c r="G541" s="22">
        <v>0.1214</v>
      </c>
      <c r="H541" s="20">
        <v>4694000</v>
      </c>
      <c r="I541" s="20">
        <v>11587376.54</v>
      </c>
      <c r="J541" s="21">
        <v>241600</v>
      </c>
      <c r="K541" s="64">
        <v>1000000</v>
      </c>
    </row>
    <row r="542" spans="1:11" ht="70.5" customHeight="1">
      <c r="A542" s="7">
        <v>30</v>
      </c>
      <c r="B542" s="19"/>
      <c r="C542" s="20" t="s">
        <v>311</v>
      </c>
      <c r="D542" s="58" t="s">
        <v>196</v>
      </c>
      <c r="E542" s="21">
        <v>340000</v>
      </c>
      <c r="F542" s="20">
        <v>3610000</v>
      </c>
      <c r="G542" s="22">
        <v>0.405</v>
      </c>
      <c r="H542" s="20">
        <v>4694000</v>
      </c>
      <c r="I542" s="20">
        <v>11587376.54</v>
      </c>
      <c r="J542" s="21">
        <v>272000</v>
      </c>
      <c r="K542" s="65"/>
    </row>
    <row r="543" spans="1:11" ht="72.75" customHeight="1">
      <c r="A543" s="7">
        <v>31</v>
      </c>
      <c r="B543" s="19"/>
      <c r="C543" s="20" t="s">
        <v>311</v>
      </c>
      <c r="D543" s="58" t="s">
        <v>197</v>
      </c>
      <c r="E543" s="21">
        <v>200000</v>
      </c>
      <c r="F543" s="20">
        <v>3610000</v>
      </c>
      <c r="G543" s="22">
        <v>0.405</v>
      </c>
      <c r="H543" s="20">
        <v>4694000</v>
      </c>
      <c r="I543" s="20">
        <v>11587376.54</v>
      </c>
      <c r="J543" s="21">
        <v>160000</v>
      </c>
      <c r="K543" s="65"/>
    </row>
    <row r="544" spans="1:11" ht="99" customHeight="1">
      <c r="A544" s="7">
        <v>32</v>
      </c>
      <c r="B544" s="19"/>
      <c r="C544" s="20" t="s">
        <v>311</v>
      </c>
      <c r="D544" s="58" t="s">
        <v>198</v>
      </c>
      <c r="E544" s="21">
        <v>550000</v>
      </c>
      <c r="F544" s="20">
        <v>3610000</v>
      </c>
      <c r="G544" s="22">
        <v>0.405</v>
      </c>
      <c r="H544" s="20">
        <v>4694000</v>
      </c>
      <c r="I544" s="20">
        <v>11587376.54</v>
      </c>
      <c r="J544" s="21">
        <v>440000</v>
      </c>
      <c r="K544" s="65"/>
    </row>
    <row r="545" spans="1:11" ht="68.25" customHeight="1">
      <c r="A545" s="7">
        <v>33</v>
      </c>
      <c r="B545" s="19"/>
      <c r="C545" s="20" t="s">
        <v>311</v>
      </c>
      <c r="D545" s="58" t="s">
        <v>199</v>
      </c>
      <c r="E545" s="21">
        <v>350000</v>
      </c>
      <c r="F545" s="20">
        <v>3610000</v>
      </c>
      <c r="G545" s="22">
        <v>0.405</v>
      </c>
      <c r="H545" s="20">
        <v>4694000</v>
      </c>
      <c r="I545" s="20">
        <v>11587376.54</v>
      </c>
      <c r="J545" s="21">
        <v>280000</v>
      </c>
      <c r="K545" s="66"/>
    </row>
    <row r="546" spans="1:11" ht="15.75">
      <c r="A546" s="7"/>
      <c r="B546" s="18" t="s">
        <v>492</v>
      </c>
      <c r="C546" s="20"/>
      <c r="D546" s="19"/>
      <c r="E546" s="21">
        <f>SUBTOTAL(9,E541:E545)</f>
        <v>1742000</v>
      </c>
      <c r="F546" s="20">
        <f>SUBTOTAL(9,F541:F545)</f>
        <v>15524000</v>
      </c>
      <c r="G546" s="22"/>
      <c r="H546" s="20">
        <f>SUBTOTAL(9,H541:H545)</f>
        <v>23470000</v>
      </c>
      <c r="I546" s="20">
        <f>SUBTOTAL(9,I541:I545)</f>
        <v>57936882.699999996</v>
      </c>
      <c r="J546" s="21">
        <f>SUBTOTAL(9,J541:J545)</f>
        <v>1393600</v>
      </c>
      <c r="K546" s="12"/>
    </row>
    <row r="547" spans="1:11" ht="52.5" customHeight="1">
      <c r="A547" s="7">
        <v>34</v>
      </c>
      <c r="B547" s="19"/>
      <c r="C547" s="62" t="s">
        <v>238</v>
      </c>
      <c r="D547" s="58" t="s">
        <v>200</v>
      </c>
      <c r="E547" s="21">
        <v>937500</v>
      </c>
      <c r="F547" s="20">
        <v>2572690</v>
      </c>
      <c r="G547" s="22">
        <v>0.1458</v>
      </c>
      <c r="H547" s="20">
        <v>2572690</v>
      </c>
      <c r="I547" s="20">
        <v>3884668.86</v>
      </c>
      <c r="J547" s="21">
        <v>750000</v>
      </c>
      <c r="K547" s="64">
        <v>2700000</v>
      </c>
    </row>
    <row r="548" spans="1:11" ht="109.5" customHeight="1">
      <c r="A548" s="7">
        <v>35</v>
      </c>
      <c r="B548" s="19"/>
      <c r="C548" s="62" t="s">
        <v>238</v>
      </c>
      <c r="D548" s="58" t="s">
        <v>201</v>
      </c>
      <c r="E548" s="21">
        <v>850000</v>
      </c>
      <c r="F548" s="20">
        <v>2572690</v>
      </c>
      <c r="G548" s="22">
        <v>0.1458</v>
      </c>
      <c r="H548" s="20">
        <v>2572690</v>
      </c>
      <c r="I548" s="20">
        <v>3884668.86</v>
      </c>
      <c r="J548" s="21">
        <v>680000</v>
      </c>
      <c r="K548" s="65"/>
    </row>
    <row r="549" spans="1:11" ht="149.25" customHeight="1">
      <c r="A549" s="7">
        <v>36</v>
      </c>
      <c r="B549" s="19"/>
      <c r="C549" s="62" t="s">
        <v>238</v>
      </c>
      <c r="D549" s="58" t="s">
        <v>202</v>
      </c>
      <c r="E549" s="21">
        <v>800000</v>
      </c>
      <c r="F549" s="20">
        <v>2572690</v>
      </c>
      <c r="G549" s="22">
        <v>0.1458</v>
      </c>
      <c r="H549" s="20">
        <v>2572690</v>
      </c>
      <c r="I549" s="20">
        <v>3884668.86</v>
      </c>
      <c r="J549" s="21">
        <v>640000</v>
      </c>
      <c r="K549" s="65"/>
    </row>
    <row r="550" spans="1:11" ht="76.5">
      <c r="A550" s="7">
        <v>37</v>
      </c>
      <c r="B550" s="19"/>
      <c r="C550" s="62" t="s">
        <v>238</v>
      </c>
      <c r="D550" s="58" t="s">
        <v>203</v>
      </c>
      <c r="E550" s="21">
        <v>980000</v>
      </c>
      <c r="F550" s="20">
        <v>2572690</v>
      </c>
      <c r="G550" s="22">
        <v>0.1458</v>
      </c>
      <c r="H550" s="20">
        <v>2572690</v>
      </c>
      <c r="I550" s="20">
        <v>3884668.86</v>
      </c>
      <c r="J550" s="21">
        <v>784000</v>
      </c>
      <c r="K550" s="65"/>
    </row>
    <row r="551" spans="1:11" ht="110.25" customHeight="1">
      <c r="A551" s="7">
        <v>38</v>
      </c>
      <c r="B551" s="19"/>
      <c r="C551" s="62" t="s">
        <v>238</v>
      </c>
      <c r="D551" s="58" t="s">
        <v>204</v>
      </c>
      <c r="E551" s="21">
        <v>650000</v>
      </c>
      <c r="F551" s="20">
        <v>2572690</v>
      </c>
      <c r="G551" s="22">
        <v>0.1458</v>
      </c>
      <c r="H551" s="20">
        <v>2572690</v>
      </c>
      <c r="I551" s="20">
        <v>3884668.86</v>
      </c>
      <c r="J551" s="21">
        <v>520000</v>
      </c>
      <c r="K551" s="66"/>
    </row>
    <row r="552" spans="1:11" ht="15.75">
      <c r="A552" s="7"/>
      <c r="B552" s="18" t="s">
        <v>493</v>
      </c>
      <c r="C552" s="20"/>
      <c r="D552" s="19"/>
      <c r="E552" s="21">
        <f>SUBTOTAL(9,E547:E551)</f>
        <v>4217500</v>
      </c>
      <c r="F552" s="20">
        <f>SUBTOTAL(9,F547:F551)</f>
        <v>12863450</v>
      </c>
      <c r="G552" s="22"/>
      <c r="H552" s="20">
        <f>SUBTOTAL(9,H547:H551)</f>
        <v>12863450</v>
      </c>
      <c r="I552" s="20">
        <f>SUBTOTAL(9,I547:I551)</f>
        <v>19423344.3</v>
      </c>
      <c r="J552" s="21">
        <f>SUBTOTAL(9,J547:J551)</f>
        <v>3374000</v>
      </c>
      <c r="K552" s="12"/>
    </row>
    <row r="553" spans="1:11" ht="51">
      <c r="A553" s="7">
        <v>39</v>
      </c>
      <c r="B553" s="19"/>
      <c r="C553" s="20" t="s">
        <v>246</v>
      </c>
      <c r="D553" s="27" t="s">
        <v>205</v>
      </c>
      <c r="E553" s="21">
        <v>429600</v>
      </c>
      <c r="F553" s="20" t="s">
        <v>494</v>
      </c>
      <c r="G553" s="22" t="s">
        <v>495</v>
      </c>
      <c r="H553" s="20">
        <v>2207000</v>
      </c>
      <c r="I553" s="20">
        <v>29210273.22</v>
      </c>
      <c r="J553" s="21">
        <v>343680</v>
      </c>
      <c r="K553" s="12">
        <v>280000</v>
      </c>
    </row>
    <row r="554" spans="1:11" ht="15.75">
      <c r="A554" s="7"/>
      <c r="B554" s="18" t="s">
        <v>496</v>
      </c>
      <c r="C554" s="20"/>
      <c r="D554" s="27"/>
      <c r="E554" s="21">
        <f>SUBTOTAL(9,E553:E553)</f>
        <v>429600</v>
      </c>
      <c r="F554" s="20">
        <f>SUBTOTAL(9,F553:F553)</f>
        <v>0</v>
      </c>
      <c r="G554" s="22"/>
      <c r="H554" s="20">
        <f>SUBTOTAL(9,H553:H553)</f>
        <v>2207000</v>
      </c>
      <c r="I554" s="20">
        <f>SUBTOTAL(9,I553:I553)</f>
        <v>29210273.22</v>
      </c>
      <c r="J554" s="21">
        <f>SUBTOTAL(9,J553:J553)</f>
        <v>343680</v>
      </c>
      <c r="K554" s="12"/>
    </row>
    <row r="555" spans="1:11" ht="24">
      <c r="A555" s="63" t="s">
        <v>208</v>
      </c>
      <c r="B555" s="29" t="s">
        <v>474</v>
      </c>
      <c r="C555" s="30"/>
      <c r="D555" s="42"/>
      <c r="E555" s="32">
        <f>SUBTOTAL(9,E503:E553)</f>
        <v>26766658.59</v>
      </c>
      <c r="F555" s="30">
        <f>SUBTOTAL(9,F503:F553)</f>
        <v>85221690</v>
      </c>
      <c r="G555" s="33"/>
      <c r="H555" s="30">
        <f>SUBTOTAL(9,H503:H553)</f>
        <v>120820680</v>
      </c>
      <c r="I555" s="30">
        <f>SUBTOTAL(9,I503:I553)</f>
        <v>693032547.18</v>
      </c>
      <c r="J555" s="32">
        <f>SUBTOTAL(9,J503:J553)</f>
        <v>21413324</v>
      </c>
      <c r="K555" s="34">
        <f>SUM(K503:K554)</f>
        <v>16390000</v>
      </c>
    </row>
    <row r="556" spans="1:11" ht="15.75">
      <c r="A556" s="43"/>
      <c r="B556" s="44"/>
      <c r="C556" s="45"/>
      <c r="D556" s="45"/>
      <c r="E556" s="46"/>
      <c r="F556" s="45"/>
      <c r="G556" s="47"/>
      <c r="H556" s="45"/>
      <c r="I556" s="45"/>
      <c r="J556" s="46"/>
      <c r="K556" s="48"/>
    </row>
    <row r="557" spans="1:11" ht="20.25">
      <c r="A557" s="67" t="s">
        <v>209</v>
      </c>
      <c r="B557" s="68"/>
      <c r="C557" s="69" t="s">
        <v>497</v>
      </c>
      <c r="D557" s="70"/>
      <c r="E557" s="50"/>
      <c r="F557" s="49"/>
      <c r="G557" s="51"/>
      <c r="H557" s="49"/>
      <c r="I557" s="49"/>
      <c r="J557" s="50"/>
      <c r="K557" s="52">
        <f>K501+K555</f>
        <v>83582076</v>
      </c>
    </row>
  </sheetData>
  <sheetProtection/>
  <mergeCells count="108">
    <mergeCell ref="K61:K63"/>
    <mergeCell ref="K65:K69"/>
    <mergeCell ref="K3:K6"/>
    <mergeCell ref="K8:K12"/>
    <mergeCell ref="K14:K17"/>
    <mergeCell ref="K19:K23"/>
    <mergeCell ref="K27:K30"/>
    <mergeCell ref="K32:K35"/>
    <mergeCell ref="K39:K43"/>
    <mergeCell ref="K45:K48"/>
    <mergeCell ref="K50:K54"/>
    <mergeCell ref="K56:K59"/>
    <mergeCell ref="K123:K124"/>
    <mergeCell ref="K126:K130"/>
    <mergeCell ref="K71:K75"/>
    <mergeCell ref="K77:K81"/>
    <mergeCell ref="K83:K86"/>
    <mergeCell ref="K88:K89"/>
    <mergeCell ref="K93:K95"/>
    <mergeCell ref="K99:K103"/>
    <mergeCell ref="K107:K109"/>
    <mergeCell ref="K111:K112"/>
    <mergeCell ref="K114:K115"/>
    <mergeCell ref="K117:K121"/>
    <mergeCell ref="K186:K190"/>
    <mergeCell ref="K192:K195"/>
    <mergeCell ref="K134:K138"/>
    <mergeCell ref="K140:K141"/>
    <mergeCell ref="K143:K147"/>
    <mergeCell ref="K149:K153"/>
    <mergeCell ref="K155:K159"/>
    <mergeCell ref="K161:K164"/>
    <mergeCell ref="K166:K170"/>
    <mergeCell ref="K172:K175"/>
    <mergeCell ref="K177:K179"/>
    <mergeCell ref="K181:K184"/>
    <mergeCell ref="K246:K250"/>
    <mergeCell ref="K252:K256"/>
    <mergeCell ref="K197:K198"/>
    <mergeCell ref="K200:K203"/>
    <mergeCell ref="K205:K209"/>
    <mergeCell ref="K211:K215"/>
    <mergeCell ref="K217:K220"/>
    <mergeCell ref="K222:K225"/>
    <mergeCell ref="K227:K229"/>
    <mergeCell ref="K231:K234"/>
    <mergeCell ref="K236:K240"/>
    <mergeCell ref="K242:K244"/>
    <mergeCell ref="K303:K306"/>
    <mergeCell ref="K308:K311"/>
    <mergeCell ref="K258:K259"/>
    <mergeCell ref="K261:K264"/>
    <mergeCell ref="K266:K269"/>
    <mergeCell ref="K271:K274"/>
    <mergeCell ref="K276:K278"/>
    <mergeCell ref="K280:K281"/>
    <mergeCell ref="K283:K286"/>
    <mergeCell ref="K288:K292"/>
    <mergeCell ref="K294:K295"/>
    <mergeCell ref="K297:K301"/>
    <mergeCell ref="K368:K372"/>
    <mergeCell ref="K376:K380"/>
    <mergeCell ref="K313:K314"/>
    <mergeCell ref="K316:K318"/>
    <mergeCell ref="K320:K324"/>
    <mergeCell ref="K326:K330"/>
    <mergeCell ref="K332:K336"/>
    <mergeCell ref="K340:K343"/>
    <mergeCell ref="K345:K348"/>
    <mergeCell ref="K350:K354"/>
    <mergeCell ref="K356:K357"/>
    <mergeCell ref="K361:K364"/>
    <mergeCell ref="K426:K429"/>
    <mergeCell ref="K431:K435"/>
    <mergeCell ref="K382:K386"/>
    <mergeCell ref="K388:K390"/>
    <mergeCell ref="K392:K395"/>
    <mergeCell ref="K397:K399"/>
    <mergeCell ref="K401:K402"/>
    <mergeCell ref="K404:K407"/>
    <mergeCell ref="K409:K412"/>
    <mergeCell ref="K414:K416"/>
    <mergeCell ref="K418:K419"/>
    <mergeCell ref="K421:K424"/>
    <mergeCell ref="K492:K496"/>
    <mergeCell ref="K498:K499"/>
    <mergeCell ref="K437:K441"/>
    <mergeCell ref="K445:K447"/>
    <mergeCell ref="K449:K450"/>
    <mergeCell ref="K452:K454"/>
    <mergeCell ref="K456:K460"/>
    <mergeCell ref="K462:K466"/>
    <mergeCell ref="K468:K471"/>
    <mergeCell ref="K475:K479"/>
    <mergeCell ref="K487:K490"/>
    <mergeCell ref="K481:K485"/>
    <mergeCell ref="A557:B557"/>
    <mergeCell ref="C557:D557"/>
    <mergeCell ref="K503:K507"/>
    <mergeCell ref="K511:K512"/>
    <mergeCell ref="K514:K515"/>
    <mergeCell ref="K517:K518"/>
    <mergeCell ref="K520:K523"/>
    <mergeCell ref="K527:K528"/>
    <mergeCell ref="K530:K533"/>
    <mergeCell ref="K535:K539"/>
    <mergeCell ref="K541:K545"/>
    <mergeCell ref="K547:K5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Chmura Katarzyna</dc:creator>
  <cp:keywords/>
  <dc:description/>
  <cp:lastModifiedBy>iwol</cp:lastModifiedBy>
  <dcterms:created xsi:type="dcterms:W3CDTF">2015-02-06T09:26:11Z</dcterms:created>
  <dcterms:modified xsi:type="dcterms:W3CDTF">2015-02-09T09:20:20Z</dcterms:modified>
  <cp:category/>
  <cp:version/>
  <cp:contentType/>
  <cp:contentStatus/>
</cp:coreProperties>
</file>